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875" activeTab="6"/>
  </bookViews>
  <sheets>
    <sheet name="swott general" sheetId="2" r:id="rId1"/>
    <sheet name="AHP" sheetId="5" r:id="rId2"/>
    <sheet name="IFE-EFE" sheetId="4" r:id="rId3"/>
    <sheet name="swot تخصصی" sheetId="1" r:id="rId4"/>
    <sheet name="AIDA-AHP" sheetId="3" r:id="rId5"/>
    <sheet name="استراتژی سیاست" sheetId="6" r:id="rId6"/>
    <sheet name="چشم انداز" sheetId="7" r:id="rId7"/>
  </sheets>
  <calcPr calcId="145621"/>
</workbook>
</file>

<file path=xl/calcChain.xml><?xml version="1.0" encoding="utf-8"?>
<calcChain xmlns="http://schemas.openxmlformats.org/spreadsheetml/2006/main">
  <c r="C48" i="5" l="1"/>
  <c r="B48" i="5"/>
  <c r="A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48" i="5" s="1"/>
  <c r="H22" i="5"/>
  <c r="H21" i="5"/>
  <c r="A21" i="5"/>
  <c r="H20" i="5"/>
  <c r="G20" i="5" s="1"/>
  <c r="A20" i="5"/>
  <c r="H19" i="5"/>
  <c r="A19" i="5"/>
  <c r="H18" i="5"/>
  <c r="A18" i="5"/>
  <c r="H17" i="5"/>
  <c r="A17" i="5"/>
  <c r="H16" i="5"/>
  <c r="G16" i="5" s="1"/>
  <c r="A16" i="5"/>
  <c r="H15" i="5"/>
  <c r="A15" i="5"/>
  <c r="H14" i="5"/>
  <c r="A14" i="5"/>
  <c r="H13" i="5"/>
  <c r="A13" i="5"/>
  <c r="H12" i="5"/>
  <c r="G12" i="5" s="1"/>
  <c r="A12" i="5"/>
  <c r="H11" i="5"/>
  <c r="A11" i="5"/>
  <c r="H10" i="5"/>
  <c r="A10" i="5"/>
  <c r="H9" i="5"/>
  <c r="A9" i="5"/>
  <c r="H8" i="5"/>
  <c r="G8" i="5" s="1"/>
  <c r="A8" i="5"/>
  <c r="H7" i="5"/>
  <c r="A7" i="5"/>
  <c r="H6" i="5"/>
  <c r="A6" i="5"/>
  <c r="H5" i="5"/>
  <c r="A5" i="5"/>
  <c r="H4" i="5"/>
  <c r="G4" i="5" s="1"/>
  <c r="A4" i="5"/>
  <c r="H3" i="5"/>
  <c r="H23" i="5" s="1"/>
  <c r="A3" i="5"/>
  <c r="A2" i="5"/>
  <c r="T49" i="4"/>
  <c r="S49" i="4"/>
  <c r="R49" i="4"/>
  <c r="O49" i="4"/>
  <c r="N49" i="4"/>
  <c r="M49" i="4"/>
  <c r="T25" i="4"/>
  <c r="S25" i="4"/>
  <c r="R25" i="4"/>
  <c r="O25" i="4"/>
  <c r="N25" i="4"/>
  <c r="M25" i="4"/>
  <c r="G22" i="4"/>
  <c r="B22" i="4"/>
  <c r="G21" i="4"/>
  <c r="B21" i="4"/>
  <c r="G20" i="4"/>
  <c r="B20" i="4"/>
  <c r="G19" i="4"/>
  <c r="B19" i="4"/>
  <c r="G18" i="4"/>
  <c r="B18" i="4"/>
  <c r="G17" i="4"/>
  <c r="B17" i="4"/>
  <c r="G16" i="4"/>
  <c r="B16" i="4"/>
  <c r="G15" i="4"/>
  <c r="B15" i="4"/>
  <c r="G14" i="4"/>
  <c r="B14" i="4"/>
  <c r="G13" i="4"/>
  <c r="B13" i="4"/>
  <c r="G12" i="4"/>
  <c r="B12" i="4"/>
  <c r="G11" i="4"/>
  <c r="B11" i="4"/>
  <c r="G10" i="4"/>
  <c r="B10" i="4"/>
  <c r="G9" i="4"/>
  <c r="B9" i="4"/>
  <c r="G8" i="4"/>
  <c r="B8" i="4"/>
  <c r="G7" i="4"/>
  <c r="B7" i="4"/>
  <c r="G6" i="4"/>
  <c r="B6" i="4"/>
  <c r="G5" i="4"/>
  <c r="B5" i="4"/>
  <c r="G4" i="4"/>
  <c r="B4" i="4"/>
  <c r="G3" i="4"/>
  <c r="B3" i="4"/>
  <c r="G47" i="5" l="1"/>
  <c r="G45" i="5"/>
  <c r="G43" i="5"/>
  <c r="G41" i="5"/>
  <c r="G39" i="5"/>
  <c r="G35" i="5"/>
  <c r="G33" i="5"/>
  <c r="G29" i="5"/>
  <c r="G37" i="5"/>
  <c r="G31" i="5"/>
  <c r="G44" i="5"/>
  <c r="G22" i="5"/>
  <c r="G32" i="5"/>
  <c r="G36" i="5"/>
  <c r="G40" i="5"/>
  <c r="G14" i="5"/>
  <c r="G10" i="5"/>
  <c r="G6" i="5"/>
  <c r="G19" i="5"/>
  <c r="G15" i="5"/>
  <c r="G3" i="5"/>
  <c r="G18" i="5"/>
  <c r="G11" i="5"/>
  <c r="G7" i="5"/>
  <c r="G5" i="5"/>
  <c r="G9" i="5"/>
  <c r="G13" i="5"/>
  <c r="G17" i="5"/>
  <c r="G21" i="5"/>
  <c r="G30" i="5"/>
  <c r="G34" i="5"/>
  <c r="G38" i="5"/>
  <c r="G42" i="5"/>
  <c r="G46" i="5"/>
  <c r="G28" i="5"/>
  <c r="G23" i="5" l="1"/>
  <c r="G48" i="5"/>
  <c r="C22" i="5"/>
  <c r="A22" i="5"/>
</calcChain>
</file>

<file path=xl/sharedStrings.xml><?xml version="1.0" encoding="utf-8"?>
<sst xmlns="http://schemas.openxmlformats.org/spreadsheetml/2006/main" count="577" uniqueCount="167">
  <si>
    <t>کالبدی و محیط زیست</t>
  </si>
  <si>
    <t>منظر شهری</t>
  </si>
  <si>
    <t>قوت</t>
  </si>
  <si>
    <t>بالا بودن خوانایی فضا</t>
  </si>
  <si>
    <t xml:space="preserve">بالا بودن خوانایی فضاها </t>
  </si>
  <si>
    <t>وجود فضاهای سبز و پارک ها</t>
  </si>
  <si>
    <t>وجود خط آسمان های ملایم در اکثر فضاها</t>
  </si>
  <si>
    <t xml:space="preserve">وجود مبلمان شهری مناسب </t>
  </si>
  <si>
    <t>وجود وحدت در جداره ها</t>
  </si>
  <si>
    <t xml:space="preserve">وجود رود-دره اوین-درکه </t>
  </si>
  <si>
    <t>ضعف</t>
  </si>
  <si>
    <t>بایر ماندن زمین ها به مدت طولانی</t>
  </si>
  <si>
    <t>کف سازی نا مناسب پیاده روها</t>
  </si>
  <si>
    <t>کندی روند ساخت و ساز در زمین هایی با وسعت زیاد</t>
  </si>
  <si>
    <t>عدم وجود ریتم قرار گیری ساختمان ها در برخی کوچه ها</t>
  </si>
  <si>
    <t>کمبود امنیت فضا های باز (فضا های سبز و برخی پارک ها و زمین های بایر) به ویژه در شب ها</t>
  </si>
  <si>
    <t>نامناسب بودن نور پیاده رو ها</t>
  </si>
  <si>
    <t>تهدید</t>
  </si>
  <si>
    <t xml:space="preserve">افزایش تراکم ساختمانی </t>
  </si>
  <si>
    <t>ساماندهی نا مناسب حاشیه رود-دره اوین-درکه</t>
  </si>
  <si>
    <t>عدم توجه و حتی از بین رفتن نماها، منظره ها و کریدر های موجود در ناحیه</t>
  </si>
  <si>
    <t>افزایش میزان انواع آلودگی ها به ویژه آلودگی صوتی در خیابان ها و میادین اصلی</t>
  </si>
  <si>
    <t>فرصت</t>
  </si>
  <si>
    <t>وجود زمین های باز و بایر</t>
  </si>
  <si>
    <t>وجود پتانسیل جهت ساخت و ساز</t>
  </si>
  <si>
    <t>وجود باغ ها و فضاهای سبز وسیع</t>
  </si>
  <si>
    <t xml:space="preserve">وجود کریدرهای دید مختلف </t>
  </si>
  <si>
    <t>ترافیک</t>
  </si>
  <si>
    <t>اقتصادی-اجتماعی</t>
  </si>
  <si>
    <t>وجود شبکه معابر مناسب از لحاظ سلسله مراتب شریانی</t>
  </si>
  <si>
    <t>وجود فضاهای طبقه بندی شده (عمومی ، نیمه عمومی ، نیمه خصوصی ، خصوصی)</t>
  </si>
  <si>
    <t xml:space="preserve"> وجود شبکه حمل و نقل عمومی مناسب</t>
  </si>
  <si>
    <t>وجود سرزندگی و پویایی در اکثر اوقات شبانه روز</t>
  </si>
  <si>
    <t>حضور اغشار مختلف اجتماعی در بافت ناحیه</t>
  </si>
  <si>
    <t>کف سازی نا مناسب پیاده روها و وجود آسفالت نا مناسب</t>
  </si>
  <si>
    <t>وجود برخی ناهنجاری های اجتماعی (بالاخص فروش و مصرف مواد مخدر)</t>
  </si>
  <si>
    <t>آبگرفتگی سطح برخی معابر به هنگام ریزش های جوی</t>
  </si>
  <si>
    <t>کمبود فضای پارک درنزدیکی واحدهای تجاری و خدماتی</t>
  </si>
  <si>
    <t>کمبود پویایی در فضاهای عمومی</t>
  </si>
  <si>
    <t>افزایش حجم وسایل نقلیه با توجه به ثابت ماندن حجم معابر</t>
  </si>
  <si>
    <t>رو به فراموشی رفتن هویت تاریخی به ویژه روستای قدیمی خوردین</t>
  </si>
  <si>
    <t>افزایش بار ترافیکی در میدان اصلی ناحیه (میدان صنعت-به ویژه پس از احداث ایستگاه مترو-)</t>
  </si>
  <si>
    <t>افزایش جمعیت بیش از ظرفیت زیرساخت ها</t>
  </si>
  <si>
    <t>تمایل به پارک در خیابان با وجود پارکینگ</t>
  </si>
  <si>
    <t>دسترسی مناسب به شریان های اصلی شهر (بزرگراه نیایش ، بزرگراه چمران و پل یادگار امام)</t>
  </si>
  <si>
    <t xml:space="preserve">وجود کشش برای جذب و حفظ جمعیت </t>
  </si>
  <si>
    <t>وجود کاربری هایی با عملکرد فرامنطقه ای</t>
  </si>
  <si>
    <t>بالا بودن میانگین درآمدی خانواده ها</t>
  </si>
  <si>
    <t>کاربری</t>
  </si>
  <si>
    <t>وجود اختلاط کاربری</t>
  </si>
  <si>
    <t>قرار گیری کاربریهای ناسازگار در برخی نقاط(کارگاهی-مسکونی ، کارگاهی-بیمارستان ، مدرسه-خانه سالمندان و ...)</t>
  </si>
  <si>
    <t>تنوع کم کاربری ها در منطقه</t>
  </si>
  <si>
    <t>strong</t>
  </si>
  <si>
    <t>s1</t>
  </si>
  <si>
    <t>s2</t>
  </si>
  <si>
    <t>s3</t>
  </si>
  <si>
    <t>s4</t>
  </si>
  <si>
    <t>s5</t>
  </si>
  <si>
    <t>وجود سرزندگی در اکثر اوقات شبانه روز</t>
  </si>
  <si>
    <t>s6</t>
  </si>
  <si>
    <t>s7</t>
  </si>
  <si>
    <t>s8</t>
  </si>
  <si>
    <t>s9</t>
  </si>
  <si>
    <t>s10</t>
  </si>
  <si>
    <t>weekness</t>
  </si>
  <si>
    <t>w1</t>
  </si>
  <si>
    <t>w2</t>
  </si>
  <si>
    <t xml:space="preserve">وجود آسفالت نا مناسب </t>
  </si>
  <si>
    <t>w3</t>
  </si>
  <si>
    <t>عدم تناسب حجم جوی ها با حجم بارش و سرریز آب به سطح معابر</t>
  </si>
  <si>
    <t>w4</t>
  </si>
  <si>
    <t>محدودیت دید توسط پوشش گیاهی (باعث کاهش امنیت محیط می شود)</t>
  </si>
  <si>
    <t>w5</t>
  </si>
  <si>
    <t>w6</t>
  </si>
  <si>
    <t>w7</t>
  </si>
  <si>
    <t>w8</t>
  </si>
  <si>
    <t>w9</t>
  </si>
  <si>
    <t>w10</t>
  </si>
  <si>
    <t>کمبود سرزندگی در فضاهای عمومی</t>
  </si>
  <si>
    <t>opportunity</t>
  </si>
  <si>
    <t>o1</t>
  </si>
  <si>
    <t>o2</t>
  </si>
  <si>
    <t>o3</t>
  </si>
  <si>
    <t>o4</t>
  </si>
  <si>
    <t>o5</t>
  </si>
  <si>
    <t>o6</t>
  </si>
  <si>
    <t>o7</t>
  </si>
  <si>
    <t>o8</t>
  </si>
  <si>
    <t>وجود حاشیه مناسب اطراف رود-دره اوین-درکه</t>
  </si>
  <si>
    <t>o9</t>
  </si>
  <si>
    <t>o10</t>
  </si>
  <si>
    <t>trait</t>
  </si>
  <si>
    <t>t1</t>
  </si>
  <si>
    <t>t2</t>
  </si>
  <si>
    <t>t3</t>
  </si>
  <si>
    <t>t4</t>
  </si>
  <si>
    <t>عدم هماهنگی مسئولین و مردم (به طور مشخص در محله 9 _اسلام آباد جنوبی_)</t>
  </si>
  <si>
    <t>t5</t>
  </si>
  <si>
    <t>t6</t>
  </si>
  <si>
    <t>t7</t>
  </si>
  <si>
    <t>t8</t>
  </si>
  <si>
    <t>t9</t>
  </si>
  <si>
    <t>t10</t>
  </si>
  <si>
    <t>P.W</t>
  </si>
  <si>
    <t>کالبدی</t>
  </si>
  <si>
    <t>محیط زیست</t>
  </si>
  <si>
    <t>امنیت</t>
  </si>
  <si>
    <t>D.n</t>
  </si>
  <si>
    <t>av</t>
  </si>
  <si>
    <t>w</t>
  </si>
  <si>
    <t>∑Wy</t>
  </si>
  <si>
    <t>sum</t>
  </si>
  <si>
    <t>strategy 1</t>
  </si>
  <si>
    <t>strategy 2</t>
  </si>
  <si>
    <t>strategy 3</t>
  </si>
  <si>
    <t>strategy 4</t>
  </si>
  <si>
    <t>strategy 5</t>
  </si>
  <si>
    <t>strategy 6</t>
  </si>
  <si>
    <t>per</t>
  </si>
  <si>
    <t>p.w</t>
  </si>
  <si>
    <t>p</t>
  </si>
  <si>
    <t>F</t>
  </si>
  <si>
    <t>IFE</t>
  </si>
  <si>
    <t>EFE</t>
  </si>
  <si>
    <t>weight</t>
  </si>
  <si>
    <t>average</t>
  </si>
  <si>
    <t>حمل ونقل</t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</si>
  <si>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rgb="FF7030A0"/>
        <rFont val="Arial"/>
        <family val="2"/>
      </rPr>
      <t>در نظر گرفتن تسهیلات برای حمل ونقل عمومی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</si>
  <si>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تسهیلات جهت بهبود وسایل نقلیه موجود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</si>
  <si>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نصب و بهبود و هماهنگی جایگاه ها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</si>
  <si>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rgb="FF7030A0"/>
        <rFont val="Arial"/>
        <family val="2"/>
      </rPr>
      <t>ترویج استفاده از حمل ونقل عمومی با استفاده از سیاست های تبلیغاتی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</si>
  <si>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تدوین تبلیغات چاپی و رسانه ای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</si>
  <si>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برگذاری همایش ها و نشست ها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</si>
  <si>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rgb="FF7030A0"/>
        <rFont val="Arial"/>
        <family val="2"/>
      </rPr>
      <t>بازنگری بر قوانین و مقررات ومدیریت حمل و نقل عمومی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</si>
  <si>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باز نگری در زمان بندی حرکتی و ساعت کاری اتوبوس ها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</si>
  <si>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برنامه ریزی بهینه زمانبندی چراغ ها</t>
    </r>
  </si>
  <si>
    <t>منظر</t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</si>
  <si>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rgb="FF7030A0"/>
        <rFont val="Arial"/>
        <family val="2"/>
      </rPr>
      <t>افزایش خوانایی از طریق برنامه ریزی بر روی ورودی ها و هویت محلی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</si>
  <si>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نصب الملن های شهری بر ورودی محلات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</si>
  <si>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تاکید بر ورودی های محله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</si>
  <si>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rgb="FF7030A0"/>
        <rFont val="Arial"/>
        <family val="2"/>
      </rPr>
      <t>تدوین سیاست ها برای حفظ و تقویت کریدرها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</si>
  <si>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بازشناسی کریدر های موجود وتعیین اهمیت کریدر ها</t>
    </r>
  </si>
  <si>
    <r>
      <t>-</t>
    </r>
    <r>
      <rPr>
        <sz val="7"/>
        <color theme="1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تدوین قوانین حمایتی از کریدر های با اهمیت</t>
    </r>
  </si>
  <si>
    <t>کالبد</t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</si>
  <si>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rgb="FF7030A0"/>
        <rFont val="Arial"/>
        <family val="2"/>
      </rPr>
      <t>تدوین سیاست های یکپارچه سازی جداره ها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</si>
  <si>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مشخص کردن الگوها و ریتم های متناسب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</si>
  <si>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rgb="FF7030A0"/>
        <rFont val="Arial"/>
        <family val="2"/>
      </rPr>
      <t>تدوین سیاست های یکپارچه سازی تراکم ها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</si>
  <si>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 xml:space="preserve">تعیین  حوزه های طبقاتی 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</si>
  <si>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rgb="FF7030A0"/>
        <rFont val="Arial"/>
        <family val="2"/>
      </rPr>
      <t>تدوین سیاست های پراکندگی فعالیت ها وکاربری ها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</si>
  <si>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تامین نیاز های روزانه از طریق حمایت از خرده فروشی ها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</si>
  <si>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rgb="FF7030A0"/>
        <rFont val="Arial"/>
        <family val="2"/>
      </rPr>
      <t>ساماندهی (</t>
    </r>
    <r>
      <rPr>
        <sz val="16"/>
        <color rgb="FF7030A0"/>
        <rFont val="Calibri"/>
        <family val="2"/>
        <scheme val="minor"/>
      </rPr>
      <t>S.L.O.A.P</t>
    </r>
    <r>
      <rPr>
        <sz val="16"/>
        <color rgb="FF7030A0"/>
        <rFont val="Arial"/>
        <family val="2"/>
      </rPr>
      <t>)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</si>
  <si>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طبقه بندی زمین ها بر اساس موقعیت و قیمت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</si>
  <si>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>تعیین کاربری بهینه متناسب با نیازها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</si>
  <si>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rgb="FF7030A0"/>
        <rFont val="Arial"/>
        <family val="2"/>
      </rPr>
      <t xml:space="preserve">استفاده از </t>
    </r>
    <r>
      <rPr>
        <sz val="16"/>
        <color rgb="FF7030A0"/>
        <rFont val="Calibri"/>
        <family val="2"/>
        <scheme val="minor"/>
      </rPr>
      <t>(C.P.T.E.D)</t>
    </r>
  </si>
  <si>
    <r>
      <t>-</t>
    </r>
    <r>
      <rPr>
        <sz val="7"/>
        <color rgb="FF7030A0"/>
        <rFont val="Times New Roman"/>
        <family val="1"/>
      </rPr>
      <t xml:space="preserve">         </t>
    </r>
    <r>
      <rPr>
        <sz val="16"/>
        <color theme="1"/>
        <rFont val="Arial"/>
        <family val="2"/>
      </rPr>
      <t xml:space="preserve">تطبیق اصول </t>
    </r>
    <r>
      <rPr>
        <sz val="16"/>
        <color theme="1"/>
        <rFont val="Calibri"/>
        <family val="2"/>
        <scheme val="minor"/>
      </rPr>
      <t>(C.P.T.E.D)</t>
    </r>
    <r>
      <rPr>
        <sz val="16"/>
        <color theme="1"/>
        <rFont val="Arial"/>
        <family val="2"/>
      </rPr>
      <t xml:space="preserve"> با شرایط ناحیه</t>
    </r>
  </si>
  <si>
    <r>
      <t xml:space="preserve">( </t>
    </r>
    <r>
      <rPr>
        <b/>
        <sz val="36"/>
        <color theme="0"/>
        <rFont val="Arial"/>
        <family val="2"/>
      </rPr>
      <t>سیاست</t>
    </r>
    <r>
      <rPr>
        <b/>
        <sz val="22"/>
        <color theme="0"/>
        <rFont val="Arial"/>
        <family val="2"/>
      </rPr>
      <t xml:space="preserve"> )</t>
    </r>
  </si>
  <si>
    <t>در این ناحیه شاهد حمل و نقلی پایدار، پویایی و سرزندگی، زمین هایی با کاربری مشخص، استفاده حد اکثری از زمین ها ، آلودگی های محیطی در پایین ترین سطح ، امنیت محیطی بالا و فضا هایی طراحی شده و تراکم متناسب با زیر ساخت هستیم.</t>
  </si>
  <si>
    <t>حمل و نقل:</t>
  </si>
  <si>
    <t xml:space="preserve">درناحیه شاهد حمل و نقل عمومی مناسب و پایدار خواهیم بود. </t>
  </si>
  <si>
    <t>کالبدی:</t>
  </si>
  <si>
    <t>امکان حداکثراستفاده  از زمین ها با کاربری مشخص و تراکم ساختمانی متناسب فراهم می آید.</t>
  </si>
  <si>
    <t>منظر شهری:</t>
  </si>
  <si>
    <t>دارای کریدر های دید مناسب و خوانایی بالا خواهد بود.</t>
  </si>
  <si>
    <t>امنیت:</t>
  </si>
  <si>
    <t xml:space="preserve">دارای فضا هایی سرزنده و امن خواهیم بود. </t>
  </si>
  <si>
    <t>محیط زیست:</t>
  </si>
  <si>
    <t>شاهد کاهش انواع آلاینده ها خواهیم بود.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</si>
</sst>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24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</font>
    <font>
      <sz val="11"/>
      <name val="Calibri"/>
      <family val="2"/>
      <charset val="178"/>
      <scheme val="minor"/>
    </font>
    <font>
      <b/>
      <sz val="22"/>
      <color rgb="FF800000"/>
      <name val="Arial"/>
      <family val="2"/>
    </font>
    <font>
      <sz val="16"/>
      <color rgb="FF7030A0"/>
      <name val="Calibri"/>
      <family val="2"/>
      <scheme val="minor"/>
    </font>
    <font>
      <sz val="7"/>
      <color rgb="FF7030A0"/>
      <name val="Times New Roman"/>
      <family val="1"/>
    </font>
    <font>
      <sz val="16"/>
      <color rgb="FF7030A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22"/>
      <color theme="0"/>
      <name val="Arial"/>
      <family val="2"/>
    </font>
    <font>
      <b/>
      <sz val="36"/>
      <color theme="0"/>
      <name val="Arial"/>
      <family val="2"/>
    </font>
    <font>
      <b/>
      <sz val="11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3" borderId="2" applyNumberFormat="0" applyAlignment="0" applyProtection="0"/>
    <xf numFmtId="0" fontId="2" fillId="2" borderId="1" applyNumberFormat="0" applyAlignment="0" applyProtection="0"/>
  </cellStyleXfs>
  <cellXfs count="100">
    <xf numFmtId="0" fontId="0" fillId="0" borderId="0" xfId="0"/>
    <xf numFmtId="0" fontId="1" fillId="0" borderId="0" xfId="1"/>
    <xf numFmtId="0" fontId="1" fillId="0" borderId="3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5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0" fillId="22" borderId="3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21" borderId="3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4" borderId="3" xfId="0" applyFill="1" applyBorder="1" applyAlignment="1">
      <alignment horizontal="center" vertical="center"/>
    </xf>
    <xf numFmtId="0" fontId="0" fillId="2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/>
    </xf>
    <xf numFmtId="0" fontId="0" fillId="9" borderId="15" xfId="0" applyFill="1" applyBorder="1" applyAlignment="1">
      <alignment horizontal="center" vertical="center"/>
    </xf>
    <xf numFmtId="0" fontId="0" fillId="26" borderId="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23" borderId="4" xfId="0" applyFill="1" applyBorder="1" applyAlignment="1">
      <alignment horizontal="center" vertical="center"/>
    </xf>
    <xf numFmtId="0" fontId="0" fillId="23" borderId="5" xfId="0" applyFill="1" applyBorder="1" applyAlignment="1">
      <alignment horizontal="center" vertical="center"/>
    </xf>
    <xf numFmtId="0" fontId="0" fillId="23" borderId="6" xfId="0" applyFill="1" applyBorder="1" applyAlignment="1">
      <alignment horizontal="center" vertical="center"/>
    </xf>
    <xf numFmtId="0" fontId="3" fillId="3" borderId="7" xfId="2" applyBorder="1" applyAlignment="1">
      <alignment horizontal="center" vertical="center"/>
    </xf>
    <xf numFmtId="0" fontId="3" fillId="3" borderId="8" xfId="2" applyBorder="1" applyAlignment="1">
      <alignment horizontal="center" vertical="center"/>
    </xf>
    <xf numFmtId="0" fontId="3" fillId="3" borderId="9" xfId="2" applyBorder="1" applyAlignment="1">
      <alignment horizontal="center" vertical="center"/>
    </xf>
    <xf numFmtId="0" fontId="2" fillId="2" borderId="1" xfId="3" applyAlignment="1">
      <alignment horizontal="center" vertical="center"/>
    </xf>
    <xf numFmtId="0" fontId="1" fillId="4" borderId="10" xfId="1" applyFill="1" applyBorder="1" applyAlignment="1">
      <alignment horizontal="center" vertical="center"/>
    </xf>
    <xf numFmtId="0" fontId="1" fillId="4" borderId="11" xfId="1" applyFill="1" applyBorder="1" applyAlignment="1">
      <alignment horizontal="center" vertical="center"/>
    </xf>
    <xf numFmtId="0" fontId="1" fillId="4" borderId="12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4" borderId="4" xfId="1" applyFill="1" applyBorder="1" applyAlignment="1">
      <alignment horizontal="center" vertical="center"/>
    </xf>
    <xf numFmtId="0" fontId="1" fillId="4" borderId="5" xfId="1" applyFill="1" applyBorder="1" applyAlignment="1">
      <alignment horizontal="center" vertical="center"/>
    </xf>
    <xf numFmtId="0" fontId="1" fillId="4" borderId="6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3" fillId="0" borderId="0" xfId="0" applyFont="1" applyAlignment="1">
      <alignment horizontal="right" vertical="center" readingOrder="2"/>
    </xf>
    <xf numFmtId="0" fontId="8" fillId="0" borderId="3" xfId="0" applyFont="1" applyBorder="1" applyAlignment="1">
      <alignment horizontal="right" vertical="center" readingOrder="2"/>
    </xf>
    <xf numFmtId="0" fontId="9" fillId="0" borderId="3" xfId="0" applyFont="1" applyBorder="1" applyAlignment="1">
      <alignment horizontal="right" vertical="center" readingOrder="2"/>
    </xf>
    <xf numFmtId="0" fontId="13" fillId="0" borderId="3" xfId="0" applyFont="1" applyBorder="1" applyAlignment="1">
      <alignment horizontal="right" vertical="center" readingOrder="2"/>
    </xf>
    <xf numFmtId="0" fontId="14" fillId="0" borderId="3" xfId="0" applyFont="1" applyBorder="1" applyAlignment="1">
      <alignment horizontal="right" vertical="center" readingOrder="2"/>
    </xf>
    <xf numFmtId="0" fontId="16" fillId="27" borderId="3" xfId="0" applyFont="1" applyFill="1" applyBorder="1" applyAlignment="1">
      <alignment horizontal="center" vertical="center" readingOrder="2"/>
    </xf>
    <xf numFmtId="0" fontId="18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center" vertical="center" wrapText="1" readingOrder="2"/>
    </xf>
  </cellXfs>
  <cellStyles count="4">
    <cellStyle name="Check Cell 2" xfId="2"/>
    <cellStyle name="Normal" xfId="0" builtinId="0"/>
    <cellStyle name="Normal 2" xfId="1"/>
    <cellStyle name="Outpu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rightToLeft="1" topLeftCell="A4" workbookViewId="0">
      <selection activeCell="C23" sqref="C23"/>
    </sheetView>
  </sheetViews>
  <sheetFormatPr defaultRowHeight="15"/>
  <sheetData>
    <row r="1" spans="1:11" ht="18">
      <c r="A1" s="3"/>
      <c r="B1" s="3"/>
      <c r="C1" s="4"/>
      <c r="D1" s="4"/>
      <c r="E1" s="4"/>
      <c r="F1" s="4"/>
      <c r="G1" s="4"/>
      <c r="H1" s="4"/>
      <c r="I1" s="4"/>
      <c r="J1" s="4"/>
      <c r="K1" s="5"/>
    </row>
    <row r="2" spans="1:11" ht="18">
      <c r="A2" s="54" t="s">
        <v>52</v>
      </c>
      <c r="B2" s="6" t="s">
        <v>53</v>
      </c>
      <c r="C2" s="52" t="s">
        <v>29</v>
      </c>
      <c r="D2" s="52"/>
      <c r="E2" s="52"/>
      <c r="F2" s="52"/>
      <c r="G2" s="52"/>
      <c r="H2" s="52"/>
      <c r="I2" s="52"/>
      <c r="J2" s="52"/>
      <c r="K2" s="52"/>
    </row>
    <row r="3" spans="1:11" ht="18">
      <c r="A3" s="54"/>
      <c r="B3" s="6" t="s">
        <v>54</v>
      </c>
      <c r="C3" s="52" t="s">
        <v>30</v>
      </c>
      <c r="D3" s="52"/>
      <c r="E3" s="52"/>
      <c r="F3" s="52"/>
      <c r="G3" s="52"/>
      <c r="H3" s="52"/>
      <c r="I3" s="52"/>
      <c r="J3" s="52"/>
      <c r="K3" s="52"/>
    </row>
    <row r="4" spans="1:11" ht="18">
      <c r="A4" s="54"/>
      <c r="B4" s="6" t="s">
        <v>55</v>
      </c>
      <c r="C4" s="52" t="s">
        <v>49</v>
      </c>
      <c r="D4" s="52"/>
      <c r="E4" s="52"/>
      <c r="F4" s="52"/>
      <c r="G4" s="52"/>
      <c r="H4" s="52"/>
      <c r="I4" s="52"/>
      <c r="J4" s="52"/>
      <c r="K4" s="52"/>
    </row>
    <row r="5" spans="1:11" ht="18">
      <c r="A5" s="54"/>
      <c r="B5" s="6" t="s">
        <v>56</v>
      </c>
      <c r="C5" s="53" t="s">
        <v>31</v>
      </c>
      <c r="D5" s="53"/>
      <c r="E5" s="53"/>
      <c r="F5" s="53"/>
      <c r="G5" s="53"/>
      <c r="H5" s="53"/>
      <c r="I5" s="53"/>
      <c r="J5" s="53"/>
      <c r="K5" s="53"/>
    </row>
    <row r="6" spans="1:11" ht="18">
      <c r="A6" s="54"/>
      <c r="B6" s="6" t="s">
        <v>57</v>
      </c>
      <c r="C6" s="52" t="s">
        <v>58</v>
      </c>
      <c r="D6" s="52"/>
      <c r="E6" s="52"/>
      <c r="F6" s="52"/>
      <c r="G6" s="52"/>
      <c r="H6" s="52"/>
      <c r="I6" s="52"/>
      <c r="J6" s="52"/>
      <c r="K6" s="52"/>
    </row>
    <row r="7" spans="1:11" ht="18">
      <c r="A7" s="54"/>
      <c r="B7" s="6" t="s">
        <v>59</v>
      </c>
      <c r="C7" s="52" t="s">
        <v>5</v>
      </c>
      <c r="D7" s="52"/>
      <c r="E7" s="52"/>
      <c r="F7" s="52"/>
      <c r="G7" s="52"/>
      <c r="H7" s="52"/>
      <c r="I7" s="52"/>
      <c r="J7" s="52"/>
      <c r="K7" s="52"/>
    </row>
    <row r="8" spans="1:11" ht="18">
      <c r="A8" s="54"/>
      <c r="B8" s="6" t="s">
        <v>60</v>
      </c>
      <c r="C8" s="52" t="s">
        <v>33</v>
      </c>
      <c r="D8" s="52"/>
      <c r="E8" s="52"/>
      <c r="F8" s="52"/>
      <c r="G8" s="52"/>
      <c r="H8" s="52"/>
      <c r="I8" s="52"/>
      <c r="J8" s="52"/>
      <c r="K8" s="52"/>
    </row>
    <row r="9" spans="1:11" ht="18">
      <c r="A9" s="54"/>
      <c r="B9" s="6" t="s">
        <v>61</v>
      </c>
      <c r="C9" s="53" t="s">
        <v>4</v>
      </c>
      <c r="D9" s="53"/>
      <c r="E9" s="53"/>
      <c r="F9" s="53"/>
      <c r="G9" s="53"/>
      <c r="H9" s="53"/>
      <c r="I9" s="53"/>
      <c r="J9" s="53"/>
      <c r="K9" s="53"/>
    </row>
    <row r="10" spans="1:11" ht="18">
      <c r="A10" s="54"/>
      <c r="B10" s="6" t="s">
        <v>62</v>
      </c>
      <c r="C10" s="52" t="s">
        <v>6</v>
      </c>
      <c r="D10" s="52"/>
      <c r="E10" s="52"/>
      <c r="F10" s="52"/>
      <c r="G10" s="52"/>
      <c r="H10" s="52"/>
      <c r="I10" s="52"/>
      <c r="J10" s="52"/>
      <c r="K10" s="52"/>
    </row>
    <row r="11" spans="1:11" ht="18">
      <c r="A11" s="54"/>
      <c r="B11" s="6" t="s">
        <v>63</v>
      </c>
      <c r="C11" s="52" t="s">
        <v>8</v>
      </c>
      <c r="D11" s="52"/>
      <c r="E11" s="52"/>
      <c r="F11" s="52"/>
      <c r="G11" s="52"/>
      <c r="H11" s="52"/>
      <c r="I11" s="52"/>
      <c r="J11" s="52"/>
      <c r="K11" s="52"/>
    </row>
    <row r="12" spans="1:11" ht="18">
      <c r="A12" s="3"/>
      <c r="B12" s="7"/>
      <c r="C12" s="4"/>
      <c r="D12" s="4"/>
      <c r="E12" s="4"/>
      <c r="F12" s="4"/>
      <c r="G12" s="4"/>
      <c r="H12" s="4"/>
      <c r="I12" s="4"/>
      <c r="J12" s="4"/>
      <c r="K12" s="4"/>
    </row>
    <row r="13" spans="1:11" ht="18">
      <c r="A13" s="54" t="s">
        <v>64</v>
      </c>
      <c r="B13" s="6" t="s">
        <v>65</v>
      </c>
      <c r="C13" s="52" t="s">
        <v>12</v>
      </c>
      <c r="D13" s="52"/>
      <c r="E13" s="52"/>
      <c r="F13" s="52"/>
      <c r="G13" s="52"/>
      <c r="H13" s="52"/>
      <c r="I13" s="52"/>
      <c r="J13" s="52"/>
      <c r="K13" s="52"/>
    </row>
    <row r="14" spans="1:11" ht="18">
      <c r="A14" s="54"/>
      <c r="B14" s="6" t="s">
        <v>66</v>
      </c>
      <c r="C14" s="52" t="s">
        <v>67</v>
      </c>
      <c r="D14" s="52"/>
      <c r="E14" s="52"/>
      <c r="F14" s="52"/>
      <c r="G14" s="52"/>
      <c r="H14" s="52"/>
      <c r="I14" s="52"/>
      <c r="J14" s="52"/>
      <c r="K14" s="52"/>
    </row>
    <row r="15" spans="1:11" ht="18">
      <c r="A15" s="54"/>
      <c r="B15" s="6" t="s">
        <v>68</v>
      </c>
      <c r="C15" s="52" t="s">
        <v>69</v>
      </c>
      <c r="D15" s="52"/>
      <c r="E15" s="52"/>
      <c r="F15" s="52"/>
      <c r="G15" s="52"/>
      <c r="H15" s="52"/>
      <c r="I15" s="52"/>
      <c r="J15" s="52"/>
      <c r="K15" s="52"/>
    </row>
    <row r="16" spans="1:11" ht="18">
      <c r="A16" s="54"/>
      <c r="B16" s="6" t="s">
        <v>70</v>
      </c>
      <c r="C16" s="52" t="s">
        <v>71</v>
      </c>
      <c r="D16" s="52"/>
      <c r="E16" s="52"/>
      <c r="F16" s="52"/>
      <c r="G16" s="52"/>
      <c r="H16" s="52"/>
      <c r="I16" s="52"/>
      <c r="J16" s="52"/>
      <c r="K16" s="52"/>
    </row>
    <row r="17" spans="1:11" ht="18">
      <c r="A17" s="54"/>
      <c r="B17" s="6" t="s">
        <v>72</v>
      </c>
      <c r="C17" s="52" t="s">
        <v>35</v>
      </c>
      <c r="D17" s="52"/>
      <c r="E17" s="52"/>
      <c r="F17" s="52"/>
      <c r="G17" s="52"/>
      <c r="H17" s="52"/>
      <c r="I17" s="52"/>
      <c r="J17" s="52"/>
      <c r="K17" s="52"/>
    </row>
    <row r="18" spans="1:11" ht="18">
      <c r="A18" s="54"/>
      <c r="B18" s="6" t="s">
        <v>73</v>
      </c>
      <c r="C18" s="53" t="s">
        <v>15</v>
      </c>
      <c r="D18" s="53"/>
      <c r="E18" s="53"/>
      <c r="F18" s="53"/>
      <c r="G18" s="53"/>
      <c r="H18" s="53"/>
      <c r="I18" s="53"/>
      <c r="J18" s="53"/>
      <c r="K18" s="53"/>
    </row>
    <row r="19" spans="1:11" ht="18">
      <c r="A19" s="54"/>
      <c r="B19" s="6" t="s">
        <v>74</v>
      </c>
      <c r="C19" s="52" t="s">
        <v>50</v>
      </c>
      <c r="D19" s="52"/>
      <c r="E19" s="52"/>
      <c r="F19" s="52"/>
      <c r="G19" s="52"/>
      <c r="H19" s="52"/>
      <c r="I19" s="52"/>
      <c r="J19" s="52"/>
      <c r="K19" s="52"/>
    </row>
    <row r="20" spans="1:11" ht="18">
      <c r="A20" s="54"/>
      <c r="B20" s="6" t="s">
        <v>75</v>
      </c>
      <c r="C20" s="52" t="s">
        <v>37</v>
      </c>
      <c r="D20" s="52"/>
      <c r="E20" s="52"/>
      <c r="F20" s="52"/>
      <c r="G20" s="52"/>
      <c r="H20" s="52"/>
      <c r="I20" s="52"/>
      <c r="J20" s="52"/>
      <c r="K20" s="52"/>
    </row>
    <row r="21" spans="1:11" ht="18">
      <c r="A21" s="54"/>
      <c r="B21" s="6" t="s">
        <v>76</v>
      </c>
      <c r="C21" s="52" t="s">
        <v>51</v>
      </c>
      <c r="D21" s="52"/>
      <c r="E21" s="52"/>
      <c r="F21" s="52"/>
      <c r="G21" s="52"/>
      <c r="H21" s="52"/>
      <c r="I21" s="52"/>
      <c r="J21" s="52"/>
      <c r="K21" s="52"/>
    </row>
    <row r="22" spans="1:11" ht="18">
      <c r="A22" s="54"/>
      <c r="B22" s="6" t="s">
        <v>77</v>
      </c>
      <c r="C22" s="53" t="s">
        <v>78</v>
      </c>
      <c r="D22" s="53"/>
      <c r="E22" s="53"/>
      <c r="F22" s="53"/>
      <c r="G22" s="53"/>
      <c r="H22" s="53"/>
      <c r="I22" s="53"/>
      <c r="J22" s="53"/>
      <c r="K22" s="53"/>
    </row>
    <row r="23" spans="1:11" ht="18">
      <c r="A23" s="3"/>
      <c r="B23" s="7"/>
      <c r="C23" s="4"/>
      <c r="D23" s="4"/>
      <c r="E23" s="4"/>
      <c r="F23" s="4"/>
      <c r="G23" s="4"/>
      <c r="H23" s="4"/>
      <c r="I23" s="4"/>
      <c r="J23" s="4"/>
      <c r="K23" s="4"/>
    </row>
    <row r="24" spans="1:11" ht="18">
      <c r="A24" s="54" t="s">
        <v>79</v>
      </c>
      <c r="B24" s="6" t="s">
        <v>80</v>
      </c>
      <c r="C24" s="52" t="s">
        <v>44</v>
      </c>
      <c r="D24" s="52"/>
      <c r="E24" s="52"/>
      <c r="F24" s="52"/>
      <c r="G24" s="52"/>
      <c r="H24" s="52"/>
      <c r="I24" s="52"/>
      <c r="J24" s="52"/>
      <c r="K24" s="52"/>
    </row>
    <row r="25" spans="1:11" ht="18">
      <c r="A25" s="54"/>
      <c r="B25" s="6" t="s">
        <v>81</v>
      </c>
      <c r="C25" s="52" t="s">
        <v>23</v>
      </c>
      <c r="D25" s="52"/>
      <c r="E25" s="52"/>
      <c r="F25" s="52"/>
      <c r="G25" s="52"/>
      <c r="H25" s="52"/>
      <c r="I25" s="52"/>
      <c r="J25" s="52"/>
      <c r="K25" s="52"/>
    </row>
    <row r="26" spans="1:11" ht="18">
      <c r="A26" s="54"/>
      <c r="B26" s="6" t="s">
        <v>82</v>
      </c>
      <c r="C26" s="53" t="s">
        <v>45</v>
      </c>
      <c r="D26" s="53"/>
      <c r="E26" s="53"/>
      <c r="F26" s="53"/>
      <c r="G26" s="53"/>
      <c r="H26" s="53"/>
      <c r="I26" s="53"/>
      <c r="J26" s="53"/>
      <c r="K26" s="53"/>
    </row>
    <row r="27" spans="1:11" ht="18">
      <c r="A27" s="54"/>
      <c r="B27" s="6" t="s">
        <v>83</v>
      </c>
      <c r="C27" s="52" t="s">
        <v>46</v>
      </c>
      <c r="D27" s="52"/>
      <c r="E27" s="52"/>
      <c r="F27" s="52"/>
      <c r="G27" s="52"/>
      <c r="H27" s="52"/>
      <c r="I27" s="52"/>
      <c r="J27" s="52"/>
      <c r="K27" s="52"/>
    </row>
    <row r="28" spans="1:11" ht="18">
      <c r="A28" s="54"/>
      <c r="B28" s="6" t="s">
        <v>84</v>
      </c>
      <c r="C28" s="52" t="s">
        <v>47</v>
      </c>
      <c r="D28" s="52"/>
      <c r="E28" s="52"/>
      <c r="F28" s="52"/>
      <c r="G28" s="52"/>
      <c r="H28" s="52"/>
      <c r="I28" s="52"/>
      <c r="J28" s="52"/>
      <c r="K28" s="52"/>
    </row>
    <row r="29" spans="1:11" ht="18">
      <c r="A29" s="54"/>
      <c r="B29" s="6" t="s">
        <v>85</v>
      </c>
      <c r="C29" s="53" t="s">
        <v>24</v>
      </c>
      <c r="D29" s="53"/>
      <c r="E29" s="53"/>
      <c r="F29" s="53"/>
      <c r="G29" s="53"/>
      <c r="H29" s="53"/>
      <c r="I29" s="53"/>
      <c r="J29" s="53"/>
      <c r="K29" s="53"/>
    </row>
    <row r="30" spans="1:11" ht="18">
      <c r="A30" s="54"/>
      <c r="B30" s="6" t="s">
        <v>86</v>
      </c>
      <c r="C30" s="52" t="s">
        <v>9</v>
      </c>
      <c r="D30" s="52"/>
      <c r="E30" s="52"/>
      <c r="F30" s="52"/>
      <c r="G30" s="52"/>
      <c r="H30" s="52"/>
      <c r="I30" s="52"/>
      <c r="J30" s="52"/>
      <c r="K30" s="52"/>
    </row>
    <row r="31" spans="1:11" ht="18">
      <c r="A31" s="54"/>
      <c r="B31" s="6" t="s">
        <v>87</v>
      </c>
      <c r="C31" s="52" t="s">
        <v>88</v>
      </c>
      <c r="D31" s="52"/>
      <c r="E31" s="52"/>
      <c r="F31" s="52"/>
      <c r="G31" s="52"/>
      <c r="H31" s="52"/>
      <c r="I31" s="52"/>
      <c r="J31" s="52"/>
      <c r="K31" s="52"/>
    </row>
    <row r="32" spans="1:11" ht="18">
      <c r="A32" s="54"/>
      <c r="B32" s="6" t="s">
        <v>89</v>
      </c>
      <c r="C32" s="52" t="s">
        <v>26</v>
      </c>
      <c r="D32" s="52"/>
      <c r="E32" s="52"/>
      <c r="F32" s="52"/>
      <c r="G32" s="52"/>
      <c r="H32" s="52"/>
      <c r="I32" s="52"/>
      <c r="J32" s="52"/>
      <c r="K32" s="52"/>
    </row>
    <row r="33" spans="1:11" ht="18">
      <c r="A33" s="54"/>
      <c r="B33" s="6" t="s">
        <v>90</v>
      </c>
      <c r="C33" s="58" t="s">
        <v>25</v>
      </c>
      <c r="D33" s="59"/>
      <c r="E33" s="59"/>
      <c r="F33" s="59"/>
      <c r="G33" s="59"/>
      <c r="H33" s="59"/>
      <c r="I33" s="59"/>
      <c r="J33" s="59"/>
      <c r="K33" s="60"/>
    </row>
    <row r="34" spans="1:11" ht="18">
      <c r="A34" s="3"/>
      <c r="B34" s="7"/>
      <c r="C34" s="4"/>
      <c r="D34" s="4"/>
      <c r="E34" s="4"/>
      <c r="F34" s="4"/>
      <c r="G34" s="4"/>
      <c r="H34" s="4"/>
      <c r="I34" s="4"/>
      <c r="J34" s="4"/>
      <c r="K34" s="4"/>
    </row>
    <row r="35" spans="1:11" ht="18">
      <c r="A35" s="54" t="s">
        <v>91</v>
      </c>
      <c r="B35" s="6" t="s">
        <v>92</v>
      </c>
      <c r="C35" s="52" t="s">
        <v>11</v>
      </c>
      <c r="D35" s="52"/>
      <c r="E35" s="52"/>
      <c r="F35" s="52"/>
      <c r="G35" s="52"/>
      <c r="H35" s="52"/>
      <c r="I35" s="52"/>
      <c r="J35" s="52"/>
      <c r="K35" s="52"/>
    </row>
    <row r="36" spans="1:11" ht="18">
      <c r="A36" s="54"/>
      <c r="B36" s="6" t="s">
        <v>93</v>
      </c>
      <c r="C36" s="52" t="s">
        <v>13</v>
      </c>
      <c r="D36" s="52"/>
      <c r="E36" s="52"/>
      <c r="F36" s="52"/>
      <c r="G36" s="52"/>
      <c r="H36" s="52"/>
      <c r="I36" s="52"/>
      <c r="J36" s="52"/>
      <c r="K36" s="52"/>
    </row>
    <row r="37" spans="1:11" ht="18">
      <c r="A37" s="54"/>
      <c r="B37" s="6" t="s">
        <v>94</v>
      </c>
      <c r="C37" s="52" t="s">
        <v>39</v>
      </c>
      <c r="D37" s="52"/>
      <c r="E37" s="52"/>
      <c r="F37" s="52"/>
      <c r="G37" s="52"/>
      <c r="H37" s="52"/>
      <c r="I37" s="52"/>
      <c r="J37" s="52"/>
      <c r="K37" s="52"/>
    </row>
    <row r="38" spans="1:11" ht="18">
      <c r="A38" s="54"/>
      <c r="B38" s="6" t="s">
        <v>95</v>
      </c>
      <c r="C38" s="52" t="s">
        <v>96</v>
      </c>
      <c r="D38" s="52"/>
      <c r="E38" s="52"/>
      <c r="F38" s="52"/>
      <c r="G38" s="52"/>
      <c r="H38" s="52"/>
      <c r="I38" s="52"/>
      <c r="J38" s="52"/>
      <c r="K38" s="52"/>
    </row>
    <row r="39" spans="1:11" ht="18">
      <c r="A39" s="54"/>
      <c r="B39" s="6" t="s">
        <v>97</v>
      </c>
      <c r="C39" s="52" t="s">
        <v>18</v>
      </c>
      <c r="D39" s="52"/>
      <c r="E39" s="52"/>
      <c r="F39" s="52"/>
      <c r="G39" s="52"/>
      <c r="H39" s="52"/>
      <c r="I39" s="52"/>
      <c r="J39" s="52"/>
      <c r="K39" s="52"/>
    </row>
    <row r="40" spans="1:11" ht="18">
      <c r="A40" s="54"/>
      <c r="B40" s="6" t="s">
        <v>98</v>
      </c>
      <c r="C40" s="52" t="s">
        <v>40</v>
      </c>
      <c r="D40" s="52"/>
      <c r="E40" s="52"/>
      <c r="F40" s="52"/>
      <c r="G40" s="52"/>
      <c r="H40" s="52"/>
      <c r="I40" s="52"/>
      <c r="J40" s="52"/>
      <c r="K40" s="52"/>
    </row>
    <row r="41" spans="1:11" ht="18">
      <c r="A41" s="54"/>
      <c r="B41" s="6" t="s">
        <v>99</v>
      </c>
      <c r="C41" s="52" t="s">
        <v>19</v>
      </c>
      <c r="D41" s="52"/>
      <c r="E41" s="52"/>
      <c r="F41" s="52"/>
      <c r="G41" s="52"/>
      <c r="H41" s="52"/>
      <c r="I41" s="52"/>
      <c r="J41" s="52"/>
      <c r="K41" s="52"/>
    </row>
    <row r="42" spans="1:11" ht="18">
      <c r="A42" s="54"/>
      <c r="B42" s="6" t="s">
        <v>100</v>
      </c>
      <c r="C42" s="53" t="s">
        <v>41</v>
      </c>
      <c r="D42" s="53"/>
      <c r="E42" s="53"/>
      <c r="F42" s="53"/>
      <c r="G42" s="53"/>
      <c r="H42" s="53"/>
      <c r="I42" s="53"/>
      <c r="J42" s="53"/>
      <c r="K42" s="53"/>
    </row>
    <row r="43" spans="1:11" ht="18">
      <c r="A43" s="54"/>
      <c r="B43" s="6" t="s">
        <v>101</v>
      </c>
      <c r="C43" s="52" t="s">
        <v>21</v>
      </c>
      <c r="D43" s="52"/>
      <c r="E43" s="52"/>
      <c r="F43" s="52"/>
      <c r="G43" s="52"/>
      <c r="H43" s="52"/>
      <c r="I43" s="52"/>
      <c r="J43" s="52"/>
      <c r="K43" s="52"/>
    </row>
    <row r="44" spans="1:11" ht="18">
      <c r="A44" s="54"/>
      <c r="B44" s="6" t="s">
        <v>102</v>
      </c>
      <c r="C44" s="55" t="s">
        <v>42</v>
      </c>
      <c r="D44" s="56"/>
      <c r="E44" s="56"/>
      <c r="F44" s="56"/>
      <c r="G44" s="56"/>
      <c r="H44" s="56"/>
      <c r="I44" s="56"/>
      <c r="J44" s="56"/>
      <c r="K44" s="57"/>
    </row>
    <row r="45" spans="1:11" ht="18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</row>
  </sheetData>
  <mergeCells count="44">
    <mergeCell ref="A35:A44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  <mergeCell ref="C44:K44"/>
    <mergeCell ref="A24:A33"/>
    <mergeCell ref="C24:K24"/>
    <mergeCell ref="C25:K25"/>
    <mergeCell ref="C26:K26"/>
    <mergeCell ref="C27:K27"/>
    <mergeCell ref="C28:K28"/>
    <mergeCell ref="C29:K29"/>
    <mergeCell ref="C30:K30"/>
    <mergeCell ref="C31:K31"/>
    <mergeCell ref="C32:K32"/>
    <mergeCell ref="C33:K33"/>
    <mergeCell ref="A2:A11"/>
    <mergeCell ref="C2:K2"/>
    <mergeCell ref="C3:K3"/>
    <mergeCell ref="C4:K4"/>
    <mergeCell ref="C5:K5"/>
    <mergeCell ref="C6:K6"/>
    <mergeCell ref="A13:A22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7:K7"/>
    <mergeCell ref="C8:K8"/>
    <mergeCell ref="C9:K9"/>
    <mergeCell ref="C10:K10"/>
    <mergeCell ref="C11:K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rightToLeft="1" workbookViewId="0">
      <selection activeCell="F51" sqref="F51"/>
    </sheetView>
  </sheetViews>
  <sheetFormatPr defaultRowHeight="15"/>
  <sheetData>
    <row r="1" spans="1:30">
      <c r="A1" s="61" t="s">
        <v>122</v>
      </c>
      <c r="B1" s="62"/>
      <c r="C1" s="62"/>
      <c r="D1" s="63"/>
      <c r="E1" s="3"/>
      <c r="F1" s="3"/>
      <c r="G1" s="40" t="s">
        <v>124</v>
      </c>
      <c r="H1" s="12" t="s">
        <v>125</v>
      </c>
      <c r="I1" s="3"/>
      <c r="J1" s="3"/>
      <c r="K1" s="39"/>
      <c r="L1" s="7"/>
      <c r="M1" s="7"/>
      <c r="N1" s="7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36">
        <f t="shared" ref="A2:A21" si="0">(C2*B2)</f>
        <v>0.19894736842105265</v>
      </c>
      <c r="B2" s="36">
        <v>5.6842105263157902E-2</v>
      </c>
      <c r="C2" s="36">
        <v>3.5</v>
      </c>
      <c r="D2" s="14" t="s">
        <v>53</v>
      </c>
      <c r="E2" s="3"/>
      <c r="F2" s="3"/>
      <c r="G2" s="39"/>
      <c r="H2" s="3"/>
      <c r="I2" s="3"/>
      <c r="J2" s="9" t="s">
        <v>77</v>
      </c>
      <c r="K2" s="9" t="s">
        <v>76</v>
      </c>
      <c r="L2" s="9" t="s">
        <v>75</v>
      </c>
      <c r="M2" s="9" t="s">
        <v>74</v>
      </c>
      <c r="N2" s="9" t="s">
        <v>73</v>
      </c>
      <c r="O2" s="9" t="s">
        <v>72</v>
      </c>
      <c r="P2" s="9" t="s">
        <v>70</v>
      </c>
      <c r="Q2" s="9" t="s">
        <v>68</v>
      </c>
      <c r="R2" s="9" t="s">
        <v>66</v>
      </c>
      <c r="S2" s="9" t="s">
        <v>65</v>
      </c>
      <c r="T2" s="9" t="s">
        <v>63</v>
      </c>
      <c r="U2" s="9" t="s">
        <v>62</v>
      </c>
      <c r="V2" s="9" t="s">
        <v>61</v>
      </c>
      <c r="W2" s="9" t="s">
        <v>60</v>
      </c>
      <c r="X2" s="9" t="s">
        <v>59</v>
      </c>
      <c r="Y2" s="9" t="s">
        <v>57</v>
      </c>
      <c r="Z2" s="9" t="s">
        <v>56</v>
      </c>
      <c r="AA2" s="9" t="s">
        <v>55</v>
      </c>
      <c r="AB2" s="9" t="s">
        <v>54</v>
      </c>
      <c r="AC2" s="9" t="s">
        <v>53</v>
      </c>
      <c r="AD2" s="3"/>
    </row>
    <row r="3" spans="1:30">
      <c r="A3" s="10">
        <f t="shared" si="0"/>
        <v>0.12552631578947368</v>
      </c>
      <c r="B3" s="36">
        <v>4.1842105263157896E-2</v>
      </c>
      <c r="C3" s="10">
        <v>3</v>
      </c>
      <c r="D3" s="14" t="s">
        <v>54</v>
      </c>
      <c r="E3" s="3"/>
      <c r="F3" s="3"/>
      <c r="G3" s="41">
        <f>(H3/H23)</f>
        <v>5.6842105263157895E-2</v>
      </c>
      <c r="H3" s="15">
        <f t="shared" ref="H3:H22" si="1">AVERAGE(J3:AC3)</f>
        <v>5.6842105263157894</v>
      </c>
      <c r="I3" s="3"/>
      <c r="J3" s="36">
        <v>4</v>
      </c>
      <c r="K3" s="42">
        <v>6</v>
      </c>
      <c r="L3" s="36">
        <v>6</v>
      </c>
      <c r="M3" s="36">
        <v>3</v>
      </c>
      <c r="N3" s="36">
        <v>5</v>
      </c>
      <c r="O3" s="36">
        <v>6</v>
      </c>
      <c r="P3" s="36">
        <v>9</v>
      </c>
      <c r="Q3" s="36">
        <v>6</v>
      </c>
      <c r="R3" s="36">
        <v>7</v>
      </c>
      <c r="S3" s="43">
        <v>7</v>
      </c>
      <c r="T3" s="43">
        <v>3.5</v>
      </c>
      <c r="U3" s="44">
        <v>3.5</v>
      </c>
      <c r="V3" s="43">
        <v>2.5</v>
      </c>
      <c r="W3" s="43">
        <v>8</v>
      </c>
      <c r="X3" s="43">
        <v>7.5</v>
      </c>
      <c r="Y3" s="43">
        <v>7</v>
      </c>
      <c r="Z3" s="43">
        <v>2</v>
      </c>
      <c r="AA3" s="43">
        <v>8</v>
      </c>
      <c r="AB3" s="43">
        <v>7</v>
      </c>
      <c r="AC3" s="45"/>
      <c r="AD3" s="14" t="s">
        <v>53</v>
      </c>
    </row>
    <row r="4" spans="1:30">
      <c r="A4" s="36">
        <f t="shared" si="0"/>
        <v>0.19802631578947383</v>
      </c>
      <c r="B4" s="36">
        <v>5.6578947368421097E-2</v>
      </c>
      <c r="C4" s="36">
        <v>3.5</v>
      </c>
      <c r="D4" s="14" t="s">
        <v>55</v>
      </c>
      <c r="E4" s="3"/>
      <c r="F4" s="3"/>
      <c r="G4" s="41">
        <f>(H4/H23)</f>
        <v>4.1842105263157896E-2</v>
      </c>
      <c r="H4" s="15">
        <f t="shared" si="1"/>
        <v>4.1842105263157894</v>
      </c>
      <c r="I4" s="3"/>
      <c r="J4" s="36">
        <v>1</v>
      </c>
      <c r="K4" s="42">
        <v>5</v>
      </c>
      <c r="L4" s="36">
        <v>6</v>
      </c>
      <c r="M4" s="36">
        <v>5</v>
      </c>
      <c r="N4" s="36">
        <v>4</v>
      </c>
      <c r="O4" s="36">
        <v>4</v>
      </c>
      <c r="P4" s="36">
        <v>5</v>
      </c>
      <c r="Q4" s="36">
        <v>3</v>
      </c>
      <c r="R4" s="43">
        <v>3</v>
      </c>
      <c r="S4" s="36">
        <v>3</v>
      </c>
      <c r="T4" s="43">
        <v>8</v>
      </c>
      <c r="U4" s="44">
        <v>7.5</v>
      </c>
      <c r="V4" s="43">
        <v>2</v>
      </c>
      <c r="W4" s="43">
        <v>5</v>
      </c>
      <c r="X4" s="43">
        <v>7</v>
      </c>
      <c r="Y4" s="43">
        <v>3.5</v>
      </c>
      <c r="Z4" s="43">
        <v>2</v>
      </c>
      <c r="AA4" s="43">
        <v>2.5</v>
      </c>
      <c r="AB4" s="45"/>
      <c r="AC4" s="43">
        <v>3</v>
      </c>
      <c r="AD4" s="14" t="s">
        <v>54</v>
      </c>
    </row>
    <row r="5" spans="1:30">
      <c r="A5" s="36">
        <f t="shared" si="0"/>
        <v>0.28421052631578958</v>
      </c>
      <c r="B5" s="36">
        <v>7.1052631578947395E-2</v>
      </c>
      <c r="C5" s="36">
        <v>4</v>
      </c>
      <c r="D5" s="14" t="s">
        <v>56</v>
      </c>
      <c r="E5" s="3"/>
      <c r="F5" s="3"/>
      <c r="G5" s="41">
        <f>(H5/H23)</f>
        <v>5.6578947368421055E-2</v>
      </c>
      <c r="H5" s="15">
        <f t="shared" si="1"/>
        <v>5.6578947368421053</v>
      </c>
      <c r="I5" s="3"/>
      <c r="J5" s="36">
        <v>3</v>
      </c>
      <c r="K5" s="42">
        <v>6</v>
      </c>
      <c r="L5" s="36">
        <v>7</v>
      </c>
      <c r="M5" s="36">
        <v>5</v>
      </c>
      <c r="N5" s="36">
        <v>5</v>
      </c>
      <c r="O5" s="36">
        <v>6</v>
      </c>
      <c r="P5" s="36">
        <v>8</v>
      </c>
      <c r="Q5" s="43">
        <v>6</v>
      </c>
      <c r="R5" s="36">
        <v>7</v>
      </c>
      <c r="S5" s="36">
        <v>7</v>
      </c>
      <c r="T5" s="43">
        <v>7</v>
      </c>
      <c r="U5" s="44">
        <v>4</v>
      </c>
      <c r="V5" s="43">
        <v>2</v>
      </c>
      <c r="W5" s="43">
        <v>7.5</v>
      </c>
      <c r="X5" s="43">
        <v>8</v>
      </c>
      <c r="Y5" s="43">
        <v>7</v>
      </c>
      <c r="Z5" s="43">
        <v>2.5</v>
      </c>
      <c r="AA5" s="45"/>
      <c r="AB5" s="43">
        <v>7.5</v>
      </c>
      <c r="AC5" s="43">
        <v>2</v>
      </c>
      <c r="AD5" s="14" t="s">
        <v>55</v>
      </c>
    </row>
    <row r="6" spans="1:30">
      <c r="A6" s="36">
        <f t="shared" si="0"/>
        <v>0.18610526315789475</v>
      </c>
      <c r="B6" s="36">
        <v>5.473684210526316E-2</v>
      </c>
      <c r="C6" s="36">
        <v>3.4</v>
      </c>
      <c r="D6" s="14" t="s">
        <v>57</v>
      </c>
      <c r="E6" s="3"/>
      <c r="F6" s="3"/>
      <c r="G6" s="41">
        <f>(H6/H23)</f>
        <v>7.1052631578947367E-2</v>
      </c>
      <c r="H6" s="15">
        <f t="shared" si="1"/>
        <v>7.1052631578947372</v>
      </c>
      <c r="I6" s="3"/>
      <c r="J6" s="36">
        <v>5</v>
      </c>
      <c r="K6" s="42">
        <v>7</v>
      </c>
      <c r="L6" s="36">
        <v>7</v>
      </c>
      <c r="M6" s="36">
        <v>4</v>
      </c>
      <c r="N6" s="36">
        <v>4</v>
      </c>
      <c r="O6" s="36">
        <v>5</v>
      </c>
      <c r="P6" s="43">
        <v>8</v>
      </c>
      <c r="Q6" s="36">
        <v>6</v>
      </c>
      <c r="R6" s="36">
        <v>7</v>
      </c>
      <c r="S6" s="36">
        <v>7</v>
      </c>
      <c r="T6" s="43">
        <v>9</v>
      </c>
      <c r="U6" s="44">
        <v>9</v>
      </c>
      <c r="V6" s="43">
        <v>8</v>
      </c>
      <c r="W6" s="43">
        <v>9</v>
      </c>
      <c r="X6" s="43">
        <v>8.5</v>
      </c>
      <c r="Y6" s="43">
        <v>8</v>
      </c>
      <c r="Z6" s="45"/>
      <c r="AA6" s="43">
        <v>7.5</v>
      </c>
      <c r="AB6" s="43">
        <v>8</v>
      </c>
      <c r="AC6" s="43">
        <v>8</v>
      </c>
      <c r="AD6" s="14" t="s">
        <v>56</v>
      </c>
    </row>
    <row r="7" spans="1:30">
      <c r="A7" s="10">
        <f t="shared" si="0"/>
        <v>0.15544736842105261</v>
      </c>
      <c r="B7" s="36">
        <v>4.7105263157894733E-2</v>
      </c>
      <c r="C7" s="10">
        <v>3.3</v>
      </c>
      <c r="D7" s="14" t="s">
        <v>59</v>
      </c>
      <c r="E7" s="3"/>
      <c r="F7" s="3"/>
      <c r="G7" s="41">
        <f>(H7/H23)</f>
        <v>5.473684210526316E-2</v>
      </c>
      <c r="H7" s="15">
        <f t="shared" si="1"/>
        <v>5.4736842105263159</v>
      </c>
      <c r="I7" s="3"/>
      <c r="J7" s="36">
        <v>5</v>
      </c>
      <c r="K7" s="42">
        <v>8</v>
      </c>
      <c r="L7" s="36">
        <v>6</v>
      </c>
      <c r="M7" s="36">
        <v>6</v>
      </c>
      <c r="N7" s="36">
        <v>5</v>
      </c>
      <c r="O7" s="43">
        <v>5</v>
      </c>
      <c r="P7" s="36">
        <v>9</v>
      </c>
      <c r="Q7" s="36">
        <v>8</v>
      </c>
      <c r="R7" s="36">
        <v>7</v>
      </c>
      <c r="S7" s="36">
        <v>7</v>
      </c>
      <c r="T7" s="43">
        <v>6</v>
      </c>
      <c r="U7" s="44">
        <v>6</v>
      </c>
      <c r="V7" s="43">
        <v>2</v>
      </c>
      <c r="W7" s="43">
        <v>3.5</v>
      </c>
      <c r="X7" s="43">
        <v>6</v>
      </c>
      <c r="Y7" s="45"/>
      <c r="Z7" s="43">
        <v>2</v>
      </c>
      <c r="AA7" s="43">
        <v>3</v>
      </c>
      <c r="AB7" s="43">
        <v>6.5</v>
      </c>
      <c r="AC7" s="43">
        <v>3</v>
      </c>
      <c r="AD7" s="14" t="s">
        <v>57</v>
      </c>
    </row>
    <row r="8" spans="1:30">
      <c r="A8" s="10">
        <f t="shared" si="0"/>
        <v>9.0789473684210531E-2</v>
      </c>
      <c r="B8" s="36">
        <v>3.6315789473684211E-2</v>
      </c>
      <c r="C8" s="10">
        <v>2.5</v>
      </c>
      <c r="D8" s="14" t="s">
        <v>60</v>
      </c>
      <c r="E8" s="3"/>
      <c r="F8" s="3"/>
      <c r="G8" s="41">
        <f>(H8/H23)</f>
        <v>4.7105263157894733E-2</v>
      </c>
      <c r="H8" s="15">
        <f t="shared" si="1"/>
        <v>4.7105263157894735</v>
      </c>
      <c r="I8" s="3"/>
      <c r="J8" s="36">
        <v>4</v>
      </c>
      <c r="K8" s="42">
        <v>7</v>
      </c>
      <c r="L8" s="36">
        <v>5</v>
      </c>
      <c r="M8" s="36">
        <v>6</v>
      </c>
      <c r="N8" s="43">
        <v>4</v>
      </c>
      <c r="O8" s="36">
        <v>7</v>
      </c>
      <c r="P8" s="36">
        <v>8</v>
      </c>
      <c r="Q8" s="36">
        <v>7</v>
      </c>
      <c r="R8" s="36">
        <v>6</v>
      </c>
      <c r="S8" s="36">
        <v>6</v>
      </c>
      <c r="T8" s="43">
        <v>5</v>
      </c>
      <c r="U8" s="44">
        <v>5</v>
      </c>
      <c r="V8" s="43">
        <v>2.5</v>
      </c>
      <c r="W8" s="43">
        <v>4</v>
      </c>
      <c r="X8" s="45"/>
      <c r="Y8" s="43">
        <v>4</v>
      </c>
      <c r="Z8" s="43">
        <v>1.5</v>
      </c>
      <c r="AA8" s="43">
        <v>2</v>
      </c>
      <c r="AB8" s="43">
        <v>3</v>
      </c>
      <c r="AC8" s="43">
        <v>2.5</v>
      </c>
      <c r="AD8" s="14" t="s">
        <v>59</v>
      </c>
    </row>
    <row r="9" spans="1:30">
      <c r="A9" s="36">
        <f t="shared" si="0"/>
        <v>0.22499999999999998</v>
      </c>
      <c r="B9" s="36">
        <v>0.06</v>
      </c>
      <c r="C9" s="36">
        <v>3.75</v>
      </c>
      <c r="D9" s="14" t="s">
        <v>61</v>
      </c>
      <c r="E9" s="3"/>
      <c r="F9" s="3"/>
      <c r="G9" s="41">
        <f>(H9/H23)</f>
        <v>3.6315789473684211E-2</v>
      </c>
      <c r="H9" s="15">
        <f t="shared" si="1"/>
        <v>3.6315789473684212</v>
      </c>
      <c r="I9" s="3"/>
      <c r="J9" s="36">
        <v>4</v>
      </c>
      <c r="K9" s="42">
        <v>3</v>
      </c>
      <c r="L9" s="36">
        <v>4</v>
      </c>
      <c r="M9" s="43">
        <v>2</v>
      </c>
      <c r="N9" s="36">
        <v>3</v>
      </c>
      <c r="O9" s="36">
        <v>4</v>
      </c>
      <c r="P9" s="36">
        <v>6</v>
      </c>
      <c r="Q9" s="36">
        <v>3</v>
      </c>
      <c r="R9" s="36">
        <v>2</v>
      </c>
      <c r="S9" s="36">
        <v>2</v>
      </c>
      <c r="T9" s="43">
        <v>6</v>
      </c>
      <c r="U9" s="44">
        <v>5</v>
      </c>
      <c r="V9" s="43">
        <v>2</v>
      </c>
      <c r="W9" s="45"/>
      <c r="X9" s="43">
        <v>6</v>
      </c>
      <c r="Y9" s="43">
        <v>6.5</v>
      </c>
      <c r="Z9" s="43">
        <v>1</v>
      </c>
      <c r="AA9" s="43">
        <v>2.5</v>
      </c>
      <c r="AB9" s="43">
        <v>5</v>
      </c>
      <c r="AC9" s="43">
        <v>2</v>
      </c>
      <c r="AD9" s="14" t="s">
        <v>60</v>
      </c>
    </row>
    <row r="10" spans="1:30">
      <c r="A10" s="10">
        <f t="shared" si="0"/>
        <v>0.10421052631578946</v>
      </c>
      <c r="B10" s="36">
        <v>3.7894736842105259E-2</v>
      </c>
      <c r="C10" s="10">
        <v>2.75</v>
      </c>
      <c r="D10" s="14" t="s">
        <v>62</v>
      </c>
      <c r="E10" s="3"/>
      <c r="F10" s="3"/>
      <c r="G10" s="41">
        <f>(H10/H23)</f>
        <v>0.06</v>
      </c>
      <c r="H10" s="15">
        <f t="shared" si="1"/>
        <v>6</v>
      </c>
      <c r="I10" s="3"/>
      <c r="J10" s="36">
        <v>5</v>
      </c>
      <c r="K10" s="42">
        <v>3</v>
      </c>
      <c r="L10" s="43">
        <v>4</v>
      </c>
      <c r="M10" s="36">
        <v>4</v>
      </c>
      <c r="N10" s="36">
        <v>7</v>
      </c>
      <c r="O10" s="36">
        <v>4</v>
      </c>
      <c r="P10" s="36">
        <v>7</v>
      </c>
      <c r="Q10" s="36">
        <v>6</v>
      </c>
      <c r="R10" s="36">
        <v>4</v>
      </c>
      <c r="S10" s="36">
        <v>3</v>
      </c>
      <c r="T10" s="43">
        <v>9</v>
      </c>
      <c r="U10" s="44">
        <v>9</v>
      </c>
      <c r="V10" s="45"/>
      <c r="W10" s="43">
        <v>8</v>
      </c>
      <c r="X10" s="43">
        <v>7.5</v>
      </c>
      <c r="Y10" s="43">
        <v>8</v>
      </c>
      <c r="Z10" s="43">
        <v>2</v>
      </c>
      <c r="AA10" s="43">
        <v>8</v>
      </c>
      <c r="AB10" s="43">
        <v>8</v>
      </c>
      <c r="AC10" s="43">
        <v>7.5</v>
      </c>
      <c r="AD10" s="14" t="s">
        <v>61</v>
      </c>
    </row>
    <row r="11" spans="1:30">
      <c r="A11" s="10">
        <f t="shared" si="0"/>
        <v>8.223684210526315E-2</v>
      </c>
      <c r="B11" s="36">
        <v>3.2894736842105261E-2</v>
      </c>
      <c r="C11" s="10">
        <v>2.5</v>
      </c>
      <c r="D11" s="14" t="s">
        <v>63</v>
      </c>
      <c r="E11" s="3"/>
      <c r="F11" s="3"/>
      <c r="G11" s="41">
        <f>(H11/H23)</f>
        <v>3.7894736842105259E-2</v>
      </c>
      <c r="H11" s="15">
        <f t="shared" si="1"/>
        <v>3.7894736842105261</v>
      </c>
      <c r="I11" s="3"/>
      <c r="J11" s="36">
        <v>2</v>
      </c>
      <c r="K11" s="44">
        <v>2</v>
      </c>
      <c r="L11" s="36">
        <v>3</v>
      </c>
      <c r="M11" s="36">
        <v>2</v>
      </c>
      <c r="N11" s="36">
        <v>4</v>
      </c>
      <c r="O11" s="36">
        <v>4</v>
      </c>
      <c r="P11" s="36">
        <v>4</v>
      </c>
      <c r="Q11" s="36">
        <v>6</v>
      </c>
      <c r="R11" s="36">
        <v>5</v>
      </c>
      <c r="S11" s="36">
        <v>5</v>
      </c>
      <c r="T11" s="43">
        <v>4</v>
      </c>
      <c r="U11" s="46"/>
      <c r="V11" s="43">
        <v>1</v>
      </c>
      <c r="W11" s="43">
        <v>5</v>
      </c>
      <c r="X11" s="43">
        <v>5</v>
      </c>
      <c r="Y11" s="43">
        <v>4</v>
      </c>
      <c r="Z11" s="43">
        <v>1</v>
      </c>
      <c r="AA11" s="43">
        <v>6</v>
      </c>
      <c r="AB11" s="43">
        <v>2.5</v>
      </c>
      <c r="AC11" s="43">
        <v>6.5</v>
      </c>
      <c r="AD11" s="14" t="s">
        <v>62</v>
      </c>
    </row>
    <row r="12" spans="1:30">
      <c r="A12" s="36">
        <f t="shared" si="0"/>
        <v>9.2368421052631655E-2</v>
      </c>
      <c r="B12" s="36">
        <v>4.1052631578947403E-2</v>
      </c>
      <c r="C12" s="36">
        <v>2.25</v>
      </c>
      <c r="D12" s="14" t="s">
        <v>65</v>
      </c>
      <c r="E12" s="3"/>
      <c r="F12" s="3"/>
      <c r="G12" s="41">
        <f>(H12/H23)</f>
        <v>3.2894736842105261E-2</v>
      </c>
      <c r="H12" s="47">
        <f t="shared" si="1"/>
        <v>3.2894736842105261</v>
      </c>
      <c r="I12" s="3"/>
      <c r="J12" s="43">
        <v>2</v>
      </c>
      <c r="K12" s="42">
        <v>2</v>
      </c>
      <c r="L12" s="36">
        <v>2</v>
      </c>
      <c r="M12" s="36">
        <v>2</v>
      </c>
      <c r="N12" s="36">
        <v>3</v>
      </c>
      <c r="O12" s="36">
        <v>3</v>
      </c>
      <c r="P12" s="36">
        <v>3</v>
      </c>
      <c r="Q12" s="36">
        <v>5</v>
      </c>
      <c r="R12" s="36">
        <v>4</v>
      </c>
      <c r="S12" s="36">
        <v>4</v>
      </c>
      <c r="T12" s="45"/>
      <c r="U12" s="44">
        <v>6</v>
      </c>
      <c r="V12" s="43">
        <v>1</v>
      </c>
      <c r="W12" s="43">
        <v>4</v>
      </c>
      <c r="X12" s="43">
        <v>5</v>
      </c>
      <c r="Y12" s="43">
        <v>4</v>
      </c>
      <c r="Z12" s="43">
        <v>1</v>
      </c>
      <c r="AA12" s="43">
        <v>3</v>
      </c>
      <c r="AB12" s="43">
        <v>2</v>
      </c>
      <c r="AC12" s="43">
        <v>6.5</v>
      </c>
      <c r="AD12" s="14" t="s">
        <v>63</v>
      </c>
    </row>
    <row r="13" spans="1:30">
      <c r="A13" s="36">
        <f t="shared" si="0"/>
        <v>9.4736842105263147E-2</v>
      </c>
      <c r="B13" s="36">
        <v>4.7368421052631574E-2</v>
      </c>
      <c r="C13" s="36">
        <v>2</v>
      </c>
      <c r="D13" s="14" t="s">
        <v>66</v>
      </c>
      <c r="E13" s="35"/>
      <c r="F13" s="35"/>
      <c r="G13" s="41">
        <f>(H13/H23)</f>
        <v>4.1052631578947368E-2</v>
      </c>
      <c r="H13" s="15">
        <f t="shared" si="1"/>
        <v>4.1052631578947372</v>
      </c>
      <c r="I13" s="3"/>
      <c r="J13" s="43">
        <v>2</v>
      </c>
      <c r="K13" s="44">
        <v>3</v>
      </c>
      <c r="L13" s="43">
        <v>4</v>
      </c>
      <c r="M13" s="43">
        <v>3</v>
      </c>
      <c r="N13" s="43">
        <v>4</v>
      </c>
      <c r="O13" s="43">
        <v>4</v>
      </c>
      <c r="P13" s="43">
        <v>2</v>
      </c>
      <c r="Q13" s="43">
        <v>4</v>
      </c>
      <c r="R13" s="43">
        <v>3</v>
      </c>
      <c r="S13" s="45"/>
      <c r="T13" s="43">
        <v>6</v>
      </c>
      <c r="U13" s="44">
        <v>5</v>
      </c>
      <c r="V13" s="43">
        <v>7</v>
      </c>
      <c r="W13" s="43">
        <v>8</v>
      </c>
      <c r="X13" s="43">
        <v>4</v>
      </c>
      <c r="Y13" s="43">
        <v>3</v>
      </c>
      <c r="Z13" s="43">
        <v>3</v>
      </c>
      <c r="AA13" s="43">
        <v>3</v>
      </c>
      <c r="AB13" s="43">
        <v>7</v>
      </c>
      <c r="AC13" s="43">
        <v>3</v>
      </c>
      <c r="AD13" s="14" t="s">
        <v>65</v>
      </c>
    </row>
    <row r="14" spans="1:30">
      <c r="A14" s="36">
        <f t="shared" si="0"/>
        <v>9.2105263157894746E-2</v>
      </c>
      <c r="B14" s="36">
        <v>4.6052631578947373E-2</v>
      </c>
      <c r="C14" s="36">
        <v>2</v>
      </c>
      <c r="D14" s="14" t="s">
        <v>68</v>
      </c>
      <c r="E14" s="35"/>
      <c r="F14" s="35"/>
      <c r="G14" s="41">
        <f>(H14/H23)</f>
        <v>4.7368421052631574E-2</v>
      </c>
      <c r="H14" s="15">
        <f t="shared" si="1"/>
        <v>4.7368421052631575</v>
      </c>
      <c r="I14" s="3"/>
      <c r="J14" s="43">
        <v>3</v>
      </c>
      <c r="K14" s="44">
        <v>5</v>
      </c>
      <c r="L14" s="43">
        <v>8</v>
      </c>
      <c r="M14" s="43">
        <v>3.5</v>
      </c>
      <c r="N14" s="43">
        <v>4</v>
      </c>
      <c r="O14" s="43">
        <v>4</v>
      </c>
      <c r="P14" s="43">
        <v>5</v>
      </c>
      <c r="Q14" s="43">
        <v>2.5</v>
      </c>
      <c r="R14" s="45"/>
      <c r="S14" s="43">
        <v>7</v>
      </c>
      <c r="T14" s="43">
        <v>6</v>
      </c>
      <c r="U14" s="44">
        <v>5</v>
      </c>
      <c r="V14" s="43">
        <v>6</v>
      </c>
      <c r="W14" s="43">
        <v>8</v>
      </c>
      <c r="X14" s="43">
        <v>4</v>
      </c>
      <c r="Y14" s="43">
        <v>3</v>
      </c>
      <c r="Z14" s="43">
        <v>3</v>
      </c>
      <c r="AA14" s="43">
        <v>3</v>
      </c>
      <c r="AB14" s="43">
        <v>7</v>
      </c>
      <c r="AC14" s="43">
        <v>3</v>
      </c>
      <c r="AD14" s="14" t="s">
        <v>66</v>
      </c>
    </row>
    <row r="15" spans="1:30">
      <c r="A15" s="36">
        <f t="shared" si="0"/>
        <v>9.5394736842105268E-2</v>
      </c>
      <c r="B15" s="36">
        <v>3.8157894736842106E-2</v>
      </c>
      <c r="C15" s="36">
        <v>2.5</v>
      </c>
      <c r="D15" s="14" t="s">
        <v>70</v>
      </c>
      <c r="E15" s="3"/>
      <c r="F15" s="3"/>
      <c r="G15" s="41">
        <f>(H15/H23)</f>
        <v>4.6052631578947373E-2</v>
      </c>
      <c r="H15" s="15">
        <f t="shared" si="1"/>
        <v>4.6052631578947372</v>
      </c>
      <c r="I15" s="3"/>
      <c r="J15" s="43">
        <v>3.5</v>
      </c>
      <c r="K15" s="44">
        <v>4.5</v>
      </c>
      <c r="L15" s="43">
        <v>7</v>
      </c>
      <c r="M15" s="43">
        <v>4</v>
      </c>
      <c r="N15" s="43">
        <v>3</v>
      </c>
      <c r="O15" s="43">
        <v>3</v>
      </c>
      <c r="P15" s="43">
        <v>5</v>
      </c>
      <c r="Q15" s="45"/>
      <c r="R15" s="43">
        <v>7.5</v>
      </c>
      <c r="S15" s="43">
        <v>6</v>
      </c>
      <c r="T15" s="43">
        <v>5</v>
      </c>
      <c r="U15" s="44">
        <v>4</v>
      </c>
      <c r="V15" s="43">
        <v>4</v>
      </c>
      <c r="W15" s="43">
        <v>7</v>
      </c>
      <c r="X15" s="43">
        <v>3</v>
      </c>
      <c r="Y15" s="43">
        <v>2</v>
      </c>
      <c r="Z15" s="43">
        <v>4</v>
      </c>
      <c r="AA15" s="43">
        <v>4</v>
      </c>
      <c r="AB15" s="43">
        <v>7</v>
      </c>
      <c r="AC15" s="43">
        <v>4</v>
      </c>
      <c r="AD15" s="14" t="s">
        <v>68</v>
      </c>
    </row>
    <row r="16" spans="1:30">
      <c r="A16" s="36">
        <f t="shared" si="0"/>
        <v>7.4999999999999997E-2</v>
      </c>
      <c r="B16" s="36">
        <v>0.06</v>
      </c>
      <c r="C16" s="36">
        <v>1.25</v>
      </c>
      <c r="D16" s="14" t="s">
        <v>72</v>
      </c>
      <c r="E16" s="3"/>
      <c r="F16" s="3"/>
      <c r="G16" s="41">
        <f>(H16/H23)</f>
        <v>3.8157894736842106E-2</v>
      </c>
      <c r="H16" s="15">
        <f t="shared" si="1"/>
        <v>3.8157894736842106</v>
      </c>
      <c r="I16" s="3"/>
      <c r="J16" s="43">
        <v>3</v>
      </c>
      <c r="K16" s="44">
        <v>3</v>
      </c>
      <c r="L16" s="43">
        <v>7</v>
      </c>
      <c r="M16" s="43">
        <v>5.5</v>
      </c>
      <c r="N16" s="43">
        <v>2</v>
      </c>
      <c r="O16" s="43">
        <v>1</v>
      </c>
      <c r="P16" s="45"/>
      <c r="Q16" s="43">
        <v>5</v>
      </c>
      <c r="R16" s="43">
        <v>5</v>
      </c>
      <c r="S16" s="43">
        <v>8</v>
      </c>
      <c r="T16" s="43">
        <v>7</v>
      </c>
      <c r="U16" s="44">
        <v>6</v>
      </c>
      <c r="V16" s="43">
        <v>3</v>
      </c>
      <c r="W16" s="43">
        <v>4</v>
      </c>
      <c r="X16" s="43">
        <v>2</v>
      </c>
      <c r="Y16" s="43">
        <v>1</v>
      </c>
      <c r="Z16" s="43">
        <v>2</v>
      </c>
      <c r="AA16" s="43">
        <v>2</v>
      </c>
      <c r="AB16" s="43">
        <v>5</v>
      </c>
      <c r="AC16" s="43">
        <v>1</v>
      </c>
      <c r="AD16" s="14" t="s">
        <v>70</v>
      </c>
    </row>
    <row r="17" spans="1:30">
      <c r="A17" s="36">
        <f t="shared" si="0"/>
        <v>6.4210526315789496E-2</v>
      </c>
      <c r="B17" s="36">
        <v>6.4210526315789496E-2</v>
      </c>
      <c r="C17" s="36">
        <v>1</v>
      </c>
      <c r="D17" s="14" t="s">
        <v>73</v>
      </c>
      <c r="E17" s="3"/>
      <c r="F17" s="3"/>
      <c r="G17" s="41">
        <f>(H17/H23)</f>
        <v>0.06</v>
      </c>
      <c r="H17" s="15">
        <f t="shared" si="1"/>
        <v>6</v>
      </c>
      <c r="I17" s="3"/>
      <c r="J17" s="43">
        <v>8</v>
      </c>
      <c r="K17" s="44">
        <v>8</v>
      </c>
      <c r="L17" s="43">
        <v>9</v>
      </c>
      <c r="M17" s="43">
        <v>6</v>
      </c>
      <c r="N17" s="43">
        <v>3</v>
      </c>
      <c r="O17" s="45"/>
      <c r="P17" s="43">
        <v>9</v>
      </c>
      <c r="Q17" s="43">
        <v>7</v>
      </c>
      <c r="R17" s="43">
        <v>6</v>
      </c>
      <c r="S17" s="43">
        <v>6</v>
      </c>
      <c r="T17" s="43">
        <v>7</v>
      </c>
      <c r="U17" s="44">
        <v>6</v>
      </c>
      <c r="V17" s="43">
        <v>6</v>
      </c>
      <c r="W17" s="43">
        <v>6</v>
      </c>
      <c r="X17" s="43">
        <v>3</v>
      </c>
      <c r="Y17" s="43">
        <v>5</v>
      </c>
      <c r="Z17" s="43">
        <v>5</v>
      </c>
      <c r="AA17" s="43">
        <v>4</v>
      </c>
      <c r="AB17" s="43">
        <v>6</v>
      </c>
      <c r="AC17" s="43">
        <v>4</v>
      </c>
      <c r="AD17" s="14" t="s">
        <v>72</v>
      </c>
    </row>
    <row r="18" spans="1:30">
      <c r="A18" s="36">
        <f t="shared" si="0"/>
        <v>0.10407894736842105</v>
      </c>
      <c r="B18" s="36">
        <v>5.9473684210526317E-2</v>
      </c>
      <c r="C18" s="36">
        <v>1.75</v>
      </c>
      <c r="D18" s="14" t="s">
        <v>74</v>
      </c>
      <c r="E18" s="3"/>
      <c r="F18" s="3"/>
      <c r="G18" s="41">
        <f>(H18/H23)</f>
        <v>6.4210526315789482E-2</v>
      </c>
      <c r="H18" s="15">
        <f t="shared" si="1"/>
        <v>6.4210526315789478</v>
      </c>
      <c r="I18" s="3"/>
      <c r="J18" s="43">
        <v>8</v>
      </c>
      <c r="K18" s="44">
        <v>8</v>
      </c>
      <c r="L18" s="43">
        <v>9</v>
      </c>
      <c r="M18" s="43">
        <v>7</v>
      </c>
      <c r="N18" s="45"/>
      <c r="O18" s="43">
        <v>7</v>
      </c>
      <c r="P18" s="43">
        <v>8</v>
      </c>
      <c r="Q18" s="43">
        <v>7</v>
      </c>
      <c r="R18" s="43">
        <v>6</v>
      </c>
      <c r="S18" s="43">
        <v>6</v>
      </c>
      <c r="T18" s="43">
        <v>7</v>
      </c>
      <c r="U18" s="44">
        <v>6</v>
      </c>
      <c r="V18" s="43">
        <v>3</v>
      </c>
      <c r="W18" s="43">
        <v>7</v>
      </c>
      <c r="X18" s="43">
        <v>6</v>
      </c>
      <c r="Y18" s="43">
        <v>5</v>
      </c>
      <c r="Z18" s="43">
        <v>6</v>
      </c>
      <c r="AA18" s="43">
        <v>5</v>
      </c>
      <c r="AB18" s="43">
        <v>6</v>
      </c>
      <c r="AC18" s="43">
        <v>5</v>
      </c>
      <c r="AD18" s="14" t="s">
        <v>73</v>
      </c>
    </row>
    <row r="19" spans="1:30">
      <c r="A19" s="36">
        <f t="shared" si="0"/>
        <v>9.7368421052631576E-2</v>
      </c>
      <c r="B19" s="36">
        <v>3.8947368421052633E-2</v>
      </c>
      <c r="C19" s="36">
        <v>2.5</v>
      </c>
      <c r="D19" s="14" t="s">
        <v>75</v>
      </c>
      <c r="E19" s="3"/>
      <c r="F19" s="3"/>
      <c r="G19" s="41">
        <f>(H19/H23)</f>
        <v>5.9473684210526317E-2</v>
      </c>
      <c r="H19" s="15">
        <f t="shared" si="1"/>
        <v>5.9473684210526319</v>
      </c>
      <c r="I19" s="3"/>
      <c r="J19" s="43">
        <v>6</v>
      </c>
      <c r="K19" s="44">
        <v>6</v>
      </c>
      <c r="L19" s="43">
        <v>9</v>
      </c>
      <c r="M19" s="45"/>
      <c r="N19" s="43">
        <v>3</v>
      </c>
      <c r="O19" s="43">
        <v>4</v>
      </c>
      <c r="P19" s="43">
        <v>4.5</v>
      </c>
      <c r="Q19" s="43">
        <v>6</v>
      </c>
      <c r="R19" s="43">
        <v>6.5</v>
      </c>
      <c r="S19" s="43">
        <v>7</v>
      </c>
      <c r="T19" s="43">
        <v>8</v>
      </c>
      <c r="U19" s="44">
        <v>8</v>
      </c>
      <c r="V19" s="43">
        <v>6</v>
      </c>
      <c r="W19" s="43">
        <v>8</v>
      </c>
      <c r="X19" s="43">
        <v>4</v>
      </c>
      <c r="Y19" s="43">
        <v>4</v>
      </c>
      <c r="Z19" s="43">
        <v>6</v>
      </c>
      <c r="AA19" s="43">
        <v>5</v>
      </c>
      <c r="AB19" s="43">
        <v>5</v>
      </c>
      <c r="AC19" s="43">
        <v>7</v>
      </c>
      <c r="AD19" s="14" t="s">
        <v>74</v>
      </c>
    </row>
    <row r="20" spans="1:30">
      <c r="A20" s="36">
        <f t="shared" si="0"/>
        <v>4.9473684210526302E-2</v>
      </c>
      <c r="B20" s="36">
        <v>4.9473684210526302E-2</v>
      </c>
      <c r="C20" s="36">
        <v>1</v>
      </c>
      <c r="D20" s="14" t="s">
        <v>76</v>
      </c>
      <c r="E20" s="3"/>
      <c r="F20" s="3"/>
      <c r="G20" s="41">
        <f>(H20/H23)</f>
        <v>3.8947368421052633E-2</v>
      </c>
      <c r="H20" s="15">
        <f t="shared" si="1"/>
        <v>3.8947368421052633</v>
      </c>
      <c r="I20" s="3"/>
      <c r="J20" s="43">
        <v>2</v>
      </c>
      <c r="K20" s="44">
        <v>5</v>
      </c>
      <c r="L20" s="45"/>
      <c r="M20" s="43">
        <v>1</v>
      </c>
      <c r="N20" s="43">
        <v>1</v>
      </c>
      <c r="O20" s="43">
        <v>1</v>
      </c>
      <c r="P20" s="43">
        <v>3</v>
      </c>
      <c r="Q20" s="43">
        <v>3</v>
      </c>
      <c r="R20" s="43">
        <v>2</v>
      </c>
      <c r="S20" s="43">
        <v>6</v>
      </c>
      <c r="T20" s="43">
        <v>8</v>
      </c>
      <c r="U20" s="44">
        <v>7</v>
      </c>
      <c r="V20" s="43">
        <v>6</v>
      </c>
      <c r="W20" s="43">
        <v>6</v>
      </c>
      <c r="X20" s="43">
        <v>5</v>
      </c>
      <c r="Y20" s="43">
        <v>4</v>
      </c>
      <c r="Z20" s="43">
        <v>3</v>
      </c>
      <c r="AA20" s="43">
        <v>3</v>
      </c>
      <c r="AB20" s="43">
        <v>4</v>
      </c>
      <c r="AC20" s="43">
        <v>4</v>
      </c>
      <c r="AD20" s="14" t="s">
        <v>75</v>
      </c>
    </row>
    <row r="21" spans="1:30">
      <c r="A21" s="36">
        <f t="shared" si="0"/>
        <v>0.06</v>
      </c>
      <c r="B21" s="36">
        <v>0.06</v>
      </c>
      <c r="C21" s="36">
        <v>1</v>
      </c>
      <c r="D21" s="14" t="s">
        <v>77</v>
      </c>
      <c r="E21" s="3"/>
      <c r="F21" s="3"/>
      <c r="G21" s="41">
        <f>(H21/H23)</f>
        <v>4.9473684210526316E-2</v>
      </c>
      <c r="H21" s="15">
        <f t="shared" si="1"/>
        <v>4.9473684210526319</v>
      </c>
      <c r="I21" s="3"/>
      <c r="J21" s="43">
        <v>5.5</v>
      </c>
      <c r="K21" s="46"/>
      <c r="L21" s="43">
        <v>5</v>
      </c>
      <c r="M21" s="43">
        <v>4</v>
      </c>
      <c r="N21" s="43">
        <v>2</v>
      </c>
      <c r="O21" s="43">
        <v>2</v>
      </c>
      <c r="P21" s="43">
        <v>7</v>
      </c>
      <c r="Q21" s="43">
        <v>5.5</v>
      </c>
      <c r="R21" s="43">
        <v>5</v>
      </c>
      <c r="S21" s="43">
        <v>7</v>
      </c>
      <c r="T21" s="43">
        <v>8</v>
      </c>
      <c r="U21" s="44">
        <v>8</v>
      </c>
      <c r="V21" s="43">
        <v>7</v>
      </c>
      <c r="W21" s="43">
        <v>7</v>
      </c>
      <c r="X21" s="43">
        <v>3</v>
      </c>
      <c r="Y21" s="43">
        <v>2</v>
      </c>
      <c r="Z21" s="43">
        <v>3</v>
      </c>
      <c r="AA21" s="43">
        <v>4</v>
      </c>
      <c r="AB21" s="43">
        <v>5</v>
      </c>
      <c r="AC21" s="43">
        <v>4</v>
      </c>
      <c r="AD21" s="14" t="s">
        <v>76</v>
      </c>
    </row>
    <row r="22" spans="1:30">
      <c r="A22" s="16">
        <f ca="1">SUM(A3:A22)</f>
        <v>2.2762894736842112</v>
      </c>
      <c r="B22" s="16">
        <v>1</v>
      </c>
      <c r="C22" s="16">
        <f ca="1">SUM(C3:C22)</f>
        <v>45.95</v>
      </c>
      <c r="D22" s="16" t="s">
        <v>111</v>
      </c>
      <c r="E22" s="3"/>
      <c r="F22" s="3"/>
      <c r="G22" s="41">
        <f>(H22/H23)</f>
        <v>0.06</v>
      </c>
      <c r="H22" s="47">
        <f t="shared" si="1"/>
        <v>6</v>
      </c>
      <c r="I22" s="3"/>
      <c r="J22" s="45"/>
      <c r="K22" s="44">
        <v>4.5</v>
      </c>
      <c r="L22" s="43">
        <v>8</v>
      </c>
      <c r="M22" s="43">
        <v>4</v>
      </c>
      <c r="N22" s="43">
        <v>2</v>
      </c>
      <c r="O22" s="43">
        <v>2</v>
      </c>
      <c r="P22" s="43">
        <v>7</v>
      </c>
      <c r="Q22" s="43">
        <v>6.5</v>
      </c>
      <c r="R22" s="43">
        <v>7</v>
      </c>
      <c r="S22" s="43">
        <v>8</v>
      </c>
      <c r="T22" s="43">
        <v>8</v>
      </c>
      <c r="U22" s="44">
        <v>8</v>
      </c>
      <c r="V22" s="43">
        <v>5</v>
      </c>
      <c r="W22" s="43">
        <v>6</v>
      </c>
      <c r="X22" s="43">
        <v>6</v>
      </c>
      <c r="Y22" s="43">
        <v>5</v>
      </c>
      <c r="Z22" s="43">
        <v>5</v>
      </c>
      <c r="AA22" s="43">
        <v>7</v>
      </c>
      <c r="AB22" s="43">
        <v>9</v>
      </c>
      <c r="AC22" s="43">
        <v>6</v>
      </c>
      <c r="AD22" s="14" t="s">
        <v>77</v>
      </c>
    </row>
    <row r="23" spans="1:30">
      <c r="A23" s="3"/>
      <c r="B23" s="3"/>
      <c r="C23" s="3"/>
      <c r="D23" s="3"/>
      <c r="E23" s="3"/>
      <c r="F23" s="3"/>
      <c r="G23" s="16">
        <f>SUM(G3:G22)</f>
        <v>1</v>
      </c>
      <c r="H23" s="16">
        <f>SUM(H3:H22)</f>
        <v>100</v>
      </c>
      <c r="I23" s="3"/>
      <c r="J23" s="48" t="s">
        <v>111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>
      <c r="A26" s="61" t="s">
        <v>123</v>
      </c>
      <c r="B26" s="62"/>
      <c r="C26" s="62"/>
      <c r="D26" s="63"/>
      <c r="E26" s="3"/>
      <c r="F26" s="3"/>
      <c r="G26" s="40" t="s">
        <v>124</v>
      </c>
      <c r="H26" s="12" t="s">
        <v>125</v>
      </c>
      <c r="I26" s="3"/>
      <c r="J26" s="35"/>
      <c r="K26" s="49"/>
      <c r="L26" s="7"/>
      <c r="M26" s="7"/>
      <c r="N26" s="7"/>
      <c r="O26" s="7"/>
      <c r="P26" s="7"/>
      <c r="Q26" s="7"/>
      <c r="R26" s="7"/>
      <c r="S26" s="7"/>
      <c r="T26" s="7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>
      <c r="A27" s="10" t="s">
        <v>119</v>
      </c>
      <c r="B27" s="10" t="s">
        <v>109</v>
      </c>
      <c r="C27" s="10" t="s">
        <v>120</v>
      </c>
      <c r="D27" s="10" t="s">
        <v>121</v>
      </c>
      <c r="E27" s="35"/>
      <c r="F27" s="35"/>
      <c r="G27" s="35"/>
      <c r="H27" s="35"/>
      <c r="I27" s="35"/>
      <c r="J27" s="9" t="s">
        <v>102</v>
      </c>
      <c r="K27" s="9" t="s">
        <v>101</v>
      </c>
      <c r="L27" s="9" t="s">
        <v>100</v>
      </c>
      <c r="M27" s="9" t="s">
        <v>99</v>
      </c>
      <c r="N27" s="9" t="s">
        <v>98</v>
      </c>
      <c r="O27" s="9" t="s">
        <v>97</v>
      </c>
      <c r="P27" s="9" t="s">
        <v>95</v>
      </c>
      <c r="Q27" s="9" t="s">
        <v>94</v>
      </c>
      <c r="R27" s="9" t="s">
        <v>93</v>
      </c>
      <c r="S27" s="9" t="s">
        <v>92</v>
      </c>
      <c r="T27" s="9" t="s">
        <v>90</v>
      </c>
      <c r="U27" s="9" t="s">
        <v>89</v>
      </c>
      <c r="V27" s="9" t="s">
        <v>87</v>
      </c>
      <c r="W27" s="9" t="s">
        <v>86</v>
      </c>
      <c r="X27" s="9" t="s">
        <v>85</v>
      </c>
      <c r="Y27" s="9" t="s">
        <v>84</v>
      </c>
      <c r="Z27" s="9" t="s">
        <v>83</v>
      </c>
      <c r="AA27" s="9" t="s">
        <v>82</v>
      </c>
      <c r="AB27" s="9" t="s">
        <v>81</v>
      </c>
      <c r="AC27" s="9" t="s">
        <v>80</v>
      </c>
      <c r="AD27" s="3"/>
    </row>
    <row r="28" spans="1:30">
      <c r="A28" s="10">
        <v>0.13074484944532488</v>
      </c>
      <c r="B28" s="10">
        <v>4.3581616481774957E-2</v>
      </c>
      <c r="C28" s="10">
        <v>3</v>
      </c>
      <c r="D28" s="36" t="s">
        <v>80</v>
      </c>
      <c r="E28" s="35"/>
      <c r="F28" s="35"/>
      <c r="G28" s="41">
        <f>(H28/H48)</f>
        <v>4.3588012562740322E-2</v>
      </c>
      <c r="H28" s="15">
        <f t="shared" ref="H28:H47" si="2">AVERAGE(J28:AC28)</f>
        <v>4.3421052631578947</v>
      </c>
      <c r="I28" s="35"/>
      <c r="J28" s="36">
        <v>4</v>
      </c>
      <c r="K28" s="42">
        <v>6</v>
      </c>
      <c r="L28" s="36">
        <v>5</v>
      </c>
      <c r="M28" s="36">
        <v>8</v>
      </c>
      <c r="N28" s="36">
        <v>7</v>
      </c>
      <c r="O28" s="36">
        <v>6</v>
      </c>
      <c r="P28" s="36">
        <v>8</v>
      </c>
      <c r="Q28" s="36">
        <v>4</v>
      </c>
      <c r="R28" s="36">
        <v>7</v>
      </c>
      <c r="S28" s="36">
        <v>7</v>
      </c>
      <c r="T28" s="10">
        <v>2</v>
      </c>
      <c r="U28" s="50">
        <v>2</v>
      </c>
      <c r="V28" s="10">
        <v>2</v>
      </c>
      <c r="W28" s="10">
        <v>2</v>
      </c>
      <c r="X28" s="10">
        <v>2</v>
      </c>
      <c r="Y28" s="10">
        <v>1</v>
      </c>
      <c r="Z28" s="10">
        <v>6.5</v>
      </c>
      <c r="AA28" s="10">
        <v>2</v>
      </c>
      <c r="AB28" s="10">
        <v>1</v>
      </c>
      <c r="AC28" s="45"/>
      <c r="AD28" s="14" t="s">
        <v>80</v>
      </c>
    </row>
    <row r="29" spans="1:30">
      <c r="A29" s="10">
        <v>0.22081352350765979</v>
      </c>
      <c r="B29" s="10">
        <v>5.5203380876914947E-2</v>
      </c>
      <c r="C29" s="10">
        <v>4</v>
      </c>
      <c r="D29" s="36" t="s">
        <v>81</v>
      </c>
      <c r="E29" s="35"/>
      <c r="F29" s="35"/>
      <c r="G29" s="41">
        <f>(H29/H48)</f>
        <v>5.5211482579471075E-2</v>
      </c>
      <c r="H29" s="15">
        <f t="shared" si="2"/>
        <v>5.5</v>
      </c>
      <c r="I29" s="35"/>
      <c r="J29" s="36">
        <v>3</v>
      </c>
      <c r="K29" s="42">
        <v>4</v>
      </c>
      <c r="L29" s="36">
        <v>4</v>
      </c>
      <c r="M29" s="36">
        <v>7</v>
      </c>
      <c r="N29" s="36">
        <v>6</v>
      </c>
      <c r="O29" s="36">
        <v>6</v>
      </c>
      <c r="P29" s="36">
        <v>7</v>
      </c>
      <c r="Q29" s="36">
        <v>5</v>
      </c>
      <c r="R29" s="36">
        <v>8</v>
      </c>
      <c r="S29" s="36">
        <v>6</v>
      </c>
      <c r="T29" s="10">
        <v>5</v>
      </c>
      <c r="U29" s="50">
        <v>6</v>
      </c>
      <c r="V29" s="10">
        <v>4</v>
      </c>
      <c r="W29" s="10">
        <v>5</v>
      </c>
      <c r="X29" s="10">
        <v>3.5</v>
      </c>
      <c r="Y29" s="10">
        <v>6</v>
      </c>
      <c r="Z29" s="10">
        <v>5.5</v>
      </c>
      <c r="AA29" s="10">
        <v>4.5</v>
      </c>
      <c r="AB29" s="45"/>
      <c r="AC29" s="10">
        <v>9</v>
      </c>
      <c r="AD29" s="14" t="s">
        <v>81</v>
      </c>
    </row>
    <row r="30" spans="1:30">
      <c r="A30" s="10">
        <v>0.23177496038034862</v>
      </c>
      <c r="B30" s="10">
        <v>6.1806656101426299E-2</v>
      </c>
      <c r="C30" s="10">
        <v>3.75</v>
      </c>
      <c r="D30" s="36" t="s">
        <v>82</v>
      </c>
      <c r="E30" s="35"/>
      <c r="F30" s="35"/>
      <c r="G30" s="41">
        <f>(H30/H48)</f>
        <v>6.1815726907159002E-2</v>
      </c>
      <c r="H30" s="15">
        <f t="shared" si="2"/>
        <v>6.1578947368421053</v>
      </c>
      <c r="I30" s="35"/>
      <c r="J30" s="36">
        <v>3</v>
      </c>
      <c r="K30" s="42">
        <v>6</v>
      </c>
      <c r="L30" s="36">
        <v>4</v>
      </c>
      <c r="M30" s="36">
        <v>7</v>
      </c>
      <c r="N30" s="36">
        <v>9</v>
      </c>
      <c r="O30" s="36">
        <v>7</v>
      </c>
      <c r="P30" s="36">
        <v>8</v>
      </c>
      <c r="Q30" s="36">
        <v>5</v>
      </c>
      <c r="R30" s="36">
        <v>8</v>
      </c>
      <c r="S30" s="36">
        <v>7</v>
      </c>
      <c r="T30" s="10">
        <v>5.5</v>
      </c>
      <c r="U30" s="50">
        <v>5.5</v>
      </c>
      <c r="V30" s="10">
        <v>5</v>
      </c>
      <c r="W30" s="10">
        <v>6</v>
      </c>
      <c r="X30" s="10">
        <v>5</v>
      </c>
      <c r="Y30" s="10">
        <v>6.5</v>
      </c>
      <c r="Z30" s="10">
        <v>6</v>
      </c>
      <c r="AA30" s="45"/>
      <c r="AB30" s="10">
        <v>5.5</v>
      </c>
      <c r="AC30" s="10">
        <v>8</v>
      </c>
      <c r="AD30" s="14" t="s">
        <v>82</v>
      </c>
    </row>
    <row r="31" spans="1:30">
      <c r="A31" s="10">
        <v>0.17868462757527731</v>
      </c>
      <c r="B31" s="10">
        <v>5.4146856840993129E-2</v>
      </c>
      <c r="C31" s="10">
        <v>3.3</v>
      </c>
      <c r="D31" s="36" t="s">
        <v>83</v>
      </c>
      <c r="E31" s="35"/>
      <c r="F31" s="35"/>
      <c r="G31" s="41">
        <f>(H31/H48)</f>
        <v>5.4154803487040999E-2</v>
      </c>
      <c r="H31" s="15">
        <f>AVERAGE(J31:AC31)</f>
        <v>5.3947368421052628</v>
      </c>
      <c r="I31" s="35"/>
      <c r="J31" s="36">
        <v>4</v>
      </c>
      <c r="K31" s="42">
        <v>7</v>
      </c>
      <c r="L31" s="36">
        <v>5</v>
      </c>
      <c r="M31" s="36">
        <v>7</v>
      </c>
      <c r="N31" s="36">
        <v>6</v>
      </c>
      <c r="O31" s="36">
        <v>4</v>
      </c>
      <c r="P31" s="36">
        <v>8</v>
      </c>
      <c r="Q31" s="36">
        <v>4</v>
      </c>
      <c r="R31" s="36">
        <v>8</v>
      </c>
      <c r="S31" s="36">
        <v>6</v>
      </c>
      <c r="T31" s="10">
        <v>6</v>
      </c>
      <c r="U31" s="50">
        <v>6</v>
      </c>
      <c r="V31" s="10">
        <v>4.5</v>
      </c>
      <c r="W31" s="10">
        <v>5</v>
      </c>
      <c r="X31" s="10">
        <v>4</v>
      </c>
      <c r="Y31" s="10">
        <v>6</v>
      </c>
      <c r="Z31" s="45"/>
      <c r="AA31" s="10">
        <v>4</v>
      </c>
      <c r="AB31" s="10">
        <v>4.5</v>
      </c>
      <c r="AC31" s="10">
        <v>3.5</v>
      </c>
      <c r="AD31" s="14" t="s">
        <v>83</v>
      </c>
    </row>
    <row r="32" spans="1:30">
      <c r="A32" s="10">
        <v>0.14791336502905442</v>
      </c>
      <c r="B32" s="10">
        <v>4.6222926571579503E-2</v>
      </c>
      <c r="C32" s="10">
        <v>3.2</v>
      </c>
      <c r="D32" s="36" t="s">
        <v>84</v>
      </c>
      <c r="E32" s="35"/>
      <c r="F32" s="35"/>
      <c r="G32" s="41">
        <f>(H32/H48)</f>
        <v>4.6229710293815493E-2</v>
      </c>
      <c r="H32" s="15">
        <f t="shared" si="2"/>
        <v>4.6052631578947372</v>
      </c>
      <c r="I32" s="35"/>
      <c r="J32" s="36">
        <v>3</v>
      </c>
      <c r="K32" s="42">
        <v>4</v>
      </c>
      <c r="L32" s="36">
        <v>2</v>
      </c>
      <c r="M32" s="36">
        <v>8</v>
      </c>
      <c r="N32" s="36">
        <v>7</v>
      </c>
      <c r="O32" s="36">
        <v>3</v>
      </c>
      <c r="P32" s="36">
        <v>4</v>
      </c>
      <c r="Q32" s="36">
        <v>3</v>
      </c>
      <c r="R32" s="36">
        <v>7</v>
      </c>
      <c r="S32" s="36">
        <v>4</v>
      </c>
      <c r="T32" s="10">
        <v>4.5</v>
      </c>
      <c r="U32" s="50">
        <v>5.5</v>
      </c>
      <c r="V32" s="10">
        <v>4</v>
      </c>
      <c r="W32" s="10">
        <v>4.5</v>
      </c>
      <c r="X32" s="10">
        <v>3.5</v>
      </c>
      <c r="Y32" s="45"/>
      <c r="Z32" s="10">
        <v>4</v>
      </c>
      <c r="AA32" s="10">
        <v>3.5</v>
      </c>
      <c r="AB32" s="10">
        <v>4</v>
      </c>
      <c r="AC32" s="10">
        <v>9</v>
      </c>
      <c r="AD32" s="14" t="s">
        <v>84</v>
      </c>
    </row>
    <row r="33" spans="1:30">
      <c r="A33" s="10">
        <v>0.21592709984152136</v>
      </c>
      <c r="B33" s="10">
        <v>5.758055995773903E-2</v>
      </c>
      <c r="C33" s="10">
        <v>3.75</v>
      </c>
      <c r="D33" s="36" t="s">
        <v>85</v>
      </c>
      <c r="E33" s="35"/>
      <c r="F33" s="35"/>
      <c r="G33" s="41">
        <f>(H33/H48)</f>
        <v>5.7442249552378997E-2</v>
      </c>
      <c r="H33" s="15">
        <f t="shared" si="2"/>
        <v>5.7222222222222223</v>
      </c>
      <c r="I33" s="35"/>
      <c r="J33" s="36">
        <v>3</v>
      </c>
      <c r="K33" s="42">
        <v>4</v>
      </c>
      <c r="L33" s="36">
        <v>4</v>
      </c>
      <c r="M33" s="36">
        <v>8</v>
      </c>
      <c r="N33" s="36">
        <v>8</v>
      </c>
      <c r="O33" s="36">
        <v>4</v>
      </c>
      <c r="P33" s="36"/>
      <c r="Q33" s="36">
        <v>3</v>
      </c>
      <c r="R33" s="36">
        <v>7</v>
      </c>
      <c r="S33" s="36">
        <v>6</v>
      </c>
      <c r="T33" s="10">
        <v>6.5</v>
      </c>
      <c r="U33" s="50">
        <v>6.5</v>
      </c>
      <c r="V33" s="10">
        <v>5</v>
      </c>
      <c r="W33" s="10">
        <v>6</v>
      </c>
      <c r="X33" s="45"/>
      <c r="Y33" s="10">
        <v>6.5</v>
      </c>
      <c r="Z33" s="10">
        <v>6</v>
      </c>
      <c r="AA33" s="10">
        <v>5</v>
      </c>
      <c r="AB33" s="10">
        <v>6.5</v>
      </c>
      <c r="AC33" s="10">
        <v>8</v>
      </c>
      <c r="AD33" s="14" t="s">
        <v>85</v>
      </c>
    </row>
    <row r="34" spans="1:30">
      <c r="A34" s="10">
        <v>0.14368726888536715</v>
      </c>
      <c r="B34" s="10">
        <v>4.490227152667723E-2</v>
      </c>
      <c r="C34" s="10">
        <v>3.2</v>
      </c>
      <c r="D34" s="36" t="s">
        <v>86</v>
      </c>
      <c r="E34" s="35"/>
      <c r="F34" s="35"/>
      <c r="G34" s="41">
        <f>(H34/H48)</f>
        <v>4.4908861428277908E-2</v>
      </c>
      <c r="H34" s="15">
        <f t="shared" si="2"/>
        <v>4.4736842105263159</v>
      </c>
      <c r="I34" s="35"/>
      <c r="J34" s="36">
        <v>2</v>
      </c>
      <c r="K34" s="42">
        <v>4</v>
      </c>
      <c r="L34" s="36">
        <v>2</v>
      </c>
      <c r="M34" s="36">
        <v>6</v>
      </c>
      <c r="N34" s="36">
        <v>6</v>
      </c>
      <c r="O34" s="36">
        <v>3</v>
      </c>
      <c r="P34" s="36">
        <v>6</v>
      </c>
      <c r="Q34" s="36">
        <v>3</v>
      </c>
      <c r="R34" s="36">
        <v>4</v>
      </c>
      <c r="S34" s="36">
        <v>4</v>
      </c>
      <c r="T34" s="10">
        <v>4.5</v>
      </c>
      <c r="U34" s="50">
        <v>5</v>
      </c>
      <c r="V34" s="10">
        <v>4</v>
      </c>
      <c r="W34" s="45"/>
      <c r="X34" s="10">
        <v>4</v>
      </c>
      <c r="Y34" s="10">
        <v>5.5</v>
      </c>
      <c r="Z34" s="10">
        <v>5</v>
      </c>
      <c r="AA34" s="10">
        <v>4</v>
      </c>
      <c r="AB34" s="10">
        <v>5</v>
      </c>
      <c r="AC34" s="10">
        <v>8</v>
      </c>
      <c r="AD34" s="14" t="s">
        <v>86</v>
      </c>
    </row>
    <row r="35" spans="1:30">
      <c r="A35" s="10">
        <v>0.14115161119915476</v>
      </c>
      <c r="B35" s="10">
        <v>4.4109878499735862E-2</v>
      </c>
      <c r="C35" s="10">
        <v>3.2</v>
      </c>
      <c r="D35" s="36" t="s">
        <v>87</v>
      </c>
      <c r="E35" s="35"/>
      <c r="F35" s="35"/>
      <c r="G35" s="41">
        <f>(H35/H48)</f>
        <v>4.4116352108955349E-2</v>
      </c>
      <c r="H35" s="15">
        <f t="shared" si="2"/>
        <v>4.3947368421052628</v>
      </c>
      <c r="I35" s="35"/>
      <c r="J35" s="36">
        <v>1</v>
      </c>
      <c r="K35" s="42">
        <v>3</v>
      </c>
      <c r="L35" s="36">
        <v>1</v>
      </c>
      <c r="M35" s="36">
        <v>5</v>
      </c>
      <c r="N35" s="36">
        <v>5</v>
      </c>
      <c r="O35" s="36">
        <v>2</v>
      </c>
      <c r="P35" s="36">
        <v>5</v>
      </c>
      <c r="Q35" s="36">
        <v>2</v>
      </c>
      <c r="R35" s="36">
        <v>3</v>
      </c>
      <c r="S35" s="36">
        <v>3</v>
      </c>
      <c r="T35" s="10">
        <v>6</v>
      </c>
      <c r="U35" s="50">
        <v>6</v>
      </c>
      <c r="V35" s="45"/>
      <c r="W35" s="10">
        <v>6</v>
      </c>
      <c r="X35" s="10">
        <v>5</v>
      </c>
      <c r="Y35" s="10">
        <v>6</v>
      </c>
      <c r="Z35" s="10">
        <v>5.5</v>
      </c>
      <c r="AA35" s="10">
        <v>5</v>
      </c>
      <c r="AB35" s="10">
        <v>6</v>
      </c>
      <c r="AC35" s="10">
        <v>8</v>
      </c>
      <c r="AD35" s="14" t="s">
        <v>87</v>
      </c>
    </row>
    <row r="36" spans="1:30">
      <c r="A36" s="10">
        <v>0.13074484944532488</v>
      </c>
      <c r="B36" s="10">
        <v>4.3581616481774957E-2</v>
      </c>
      <c r="C36" s="10">
        <v>3</v>
      </c>
      <c r="D36" s="36" t="s">
        <v>89</v>
      </c>
      <c r="E36" s="35"/>
      <c r="F36" s="35"/>
      <c r="G36" s="41">
        <f>(H36/H48)</f>
        <v>4.3588012562740322E-2</v>
      </c>
      <c r="H36" s="15">
        <f t="shared" si="2"/>
        <v>4.3421052631578947</v>
      </c>
      <c r="I36" s="35"/>
      <c r="J36" s="36">
        <v>2</v>
      </c>
      <c r="K36" s="42">
        <v>4</v>
      </c>
      <c r="L36" s="36">
        <v>3</v>
      </c>
      <c r="M36" s="36">
        <v>6</v>
      </c>
      <c r="N36" s="36">
        <v>6</v>
      </c>
      <c r="O36" s="36">
        <v>3</v>
      </c>
      <c r="P36" s="36">
        <v>5</v>
      </c>
      <c r="Q36" s="36">
        <v>3</v>
      </c>
      <c r="R36" s="36">
        <v>4</v>
      </c>
      <c r="S36" s="36">
        <v>4</v>
      </c>
      <c r="T36" s="10">
        <v>5</v>
      </c>
      <c r="U36" s="46"/>
      <c r="V36" s="10">
        <v>4</v>
      </c>
      <c r="W36" s="10">
        <v>5</v>
      </c>
      <c r="X36" s="10">
        <v>3.5</v>
      </c>
      <c r="Y36" s="10">
        <v>4.5</v>
      </c>
      <c r="Z36" s="10">
        <v>4</v>
      </c>
      <c r="AA36" s="10">
        <v>4.5</v>
      </c>
      <c r="AB36" s="10">
        <v>4</v>
      </c>
      <c r="AC36" s="10">
        <v>8</v>
      </c>
      <c r="AD36" s="14" t="s">
        <v>89</v>
      </c>
    </row>
    <row r="37" spans="1:30">
      <c r="A37" s="10">
        <v>0.15890121500264132</v>
      </c>
      <c r="B37" s="10">
        <v>4.9656629688325411E-2</v>
      </c>
      <c r="C37" s="10">
        <v>3.2</v>
      </c>
      <c r="D37" s="36" t="s">
        <v>90</v>
      </c>
      <c r="E37" s="35"/>
      <c r="F37" s="35"/>
      <c r="G37" s="41">
        <f>(H37/H48)</f>
        <v>4.9663917344213215E-2</v>
      </c>
      <c r="H37" s="47">
        <f t="shared" si="2"/>
        <v>4.9473684210526319</v>
      </c>
      <c r="I37" s="35"/>
      <c r="J37" s="36">
        <v>3</v>
      </c>
      <c r="K37" s="42">
        <v>5</v>
      </c>
      <c r="L37" s="36">
        <v>5</v>
      </c>
      <c r="M37" s="36">
        <v>7</v>
      </c>
      <c r="N37" s="36">
        <v>7</v>
      </c>
      <c r="O37" s="36">
        <v>3</v>
      </c>
      <c r="P37" s="36">
        <v>6</v>
      </c>
      <c r="Q37" s="36">
        <v>3</v>
      </c>
      <c r="R37" s="36">
        <v>5</v>
      </c>
      <c r="S37" s="36">
        <v>5</v>
      </c>
      <c r="T37" s="45"/>
      <c r="U37" s="50">
        <v>5</v>
      </c>
      <c r="V37" s="10">
        <v>4</v>
      </c>
      <c r="W37" s="10">
        <v>5.5</v>
      </c>
      <c r="X37" s="10">
        <v>3.5</v>
      </c>
      <c r="Y37" s="10">
        <v>5.5</v>
      </c>
      <c r="Z37" s="10">
        <v>4</v>
      </c>
      <c r="AA37" s="10">
        <v>4.5</v>
      </c>
      <c r="AB37" s="10">
        <v>5</v>
      </c>
      <c r="AC37" s="10">
        <v>8</v>
      </c>
      <c r="AD37" s="14" t="s">
        <v>90</v>
      </c>
    </row>
    <row r="38" spans="1:30">
      <c r="A38" s="10">
        <v>8.4125726360274725E-2</v>
      </c>
      <c r="B38" s="10">
        <v>4.8071843634442703E-2</v>
      </c>
      <c r="C38" s="10">
        <v>1.75</v>
      </c>
      <c r="D38" s="36" t="s">
        <v>92</v>
      </c>
      <c r="E38" s="35"/>
      <c r="F38" s="35"/>
      <c r="G38" s="41">
        <f>(H38/H48)</f>
        <v>4.8078898705568113E-2</v>
      </c>
      <c r="H38" s="15">
        <f t="shared" si="2"/>
        <v>4.7894736842105265</v>
      </c>
      <c r="I38" s="35"/>
      <c r="J38" s="10">
        <v>3</v>
      </c>
      <c r="K38" s="50">
        <v>6</v>
      </c>
      <c r="L38" s="10">
        <v>3</v>
      </c>
      <c r="M38" s="10">
        <v>6</v>
      </c>
      <c r="N38" s="10">
        <v>6</v>
      </c>
      <c r="O38" s="10">
        <v>4</v>
      </c>
      <c r="P38" s="10">
        <v>6</v>
      </c>
      <c r="Q38" s="10">
        <v>3</v>
      </c>
      <c r="R38" s="10">
        <v>6</v>
      </c>
      <c r="S38" s="17"/>
      <c r="T38" s="36">
        <v>5</v>
      </c>
      <c r="U38" s="42">
        <v>6</v>
      </c>
      <c r="V38" s="36">
        <v>7</v>
      </c>
      <c r="W38" s="36">
        <v>6</v>
      </c>
      <c r="X38" s="36">
        <v>4</v>
      </c>
      <c r="Y38" s="36">
        <v>6</v>
      </c>
      <c r="Z38" s="36">
        <v>4</v>
      </c>
      <c r="AA38" s="36">
        <v>3</v>
      </c>
      <c r="AB38" s="36">
        <v>4</v>
      </c>
      <c r="AC38" s="36">
        <v>3</v>
      </c>
      <c r="AD38" s="14" t="s">
        <v>92</v>
      </c>
    </row>
    <row r="39" spans="1:30">
      <c r="A39" s="10">
        <v>7.3956682514527194E-2</v>
      </c>
      <c r="B39" s="10">
        <v>3.6978341257263597E-2</v>
      </c>
      <c r="C39" s="10">
        <v>2</v>
      </c>
      <c r="D39" s="36" t="s">
        <v>93</v>
      </c>
      <c r="E39" s="35"/>
      <c r="F39" s="35"/>
      <c r="G39" s="41">
        <f>(H39/H48)</f>
        <v>3.6983768235052394E-2</v>
      </c>
      <c r="H39" s="15">
        <f t="shared" si="2"/>
        <v>3.6842105263157894</v>
      </c>
      <c r="I39" s="35"/>
      <c r="J39" s="10">
        <v>2</v>
      </c>
      <c r="K39" s="50">
        <v>4</v>
      </c>
      <c r="L39" s="10">
        <v>2</v>
      </c>
      <c r="M39" s="10">
        <v>6</v>
      </c>
      <c r="N39" s="10">
        <v>6</v>
      </c>
      <c r="O39" s="10">
        <v>4</v>
      </c>
      <c r="P39" s="10">
        <v>2.5</v>
      </c>
      <c r="Q39" s="10">
        <v>2.5</v>
      </c>
      <c r="R39" s="17"/>
      <c r="S39" s="10">
        <v>4</v>
      </c>
      <c r="T39" s="36">
        <v>4</v>
      </c>
      <c r="U39" s="42">
        <v>5</v>
      </c>
      <c r="V39" s="36">
        <v>7</v>
      </c>
      <c r="W39" s="36">
        <v>6</v>
      </c>
      <c r="X39" s="36">
        <v>3</v>
      </c>
      <c r="Y39" s="36">
        <v>3</v>
      </c>
      <c r="Z39" s="36">
        <v>2</v>
      </c>
      <c r="AA39" s="36">
        <v>2</v>
      </c>
      <c r="AB39" s="36">
        <v>2</v>
      </c>
      <c r="AC39" s="36">
        <v>3</v>
      </c>
      <c r="AD39" s="14" t="s">
        <v>93</v>
      </c>
    </row>
    <row r="40" spans="1:30">
      <c r="A40" s="10">
        <v>8.0229793977812991E-2</v>
      </c>
      <c r="B40" s="10">
        <v>6.418383518225039E-2</v>
      </c>
      <c r="C40" s="10">
        <v>1.25</v>
      </c>
      <c r="D40" s="36" t="s">
        <v>94</v>
      </c>
      <c r="E40" s="35"/>
      <c r="F40" s="35"/>
      <c r="G40" s="41">
        <f>(H40/H48)</f>
        <v>6.4193254865126656E-2</v>
      </c>
      <c r="H40" s="15">
        <f t="shared" si="2"/>
        <v>6.3947368421052628</v>
      </c>
      <c r="I40" s="35"/>
      <c r="J40" s="10">
        <v>3</v>
      </c>
      <c r="K40" s="50">
        <v>7</v>
      </c>
      <c r="L40" s="10">
        <v>6</v>
      </c>
      <c r="M40" s="10">
        <v>7</v>
      </c>
      <c r="N40" s="10">
        <v>6</v>
      </c>
      <c r="O40" s="10">
        <v>6</v>
      </c>
      <c r="P40" s="10">
        <v>7</v>
      </c>
      <c r="Q40" s="17"/>
      <c r="R40" s="10">
        <v>7.5</v>
      </c>
      <c r="S40" s="10">
        <v>7</v>
      </c>
      <c r="T40" s="36">
        <v>7</v>
      </c>
      <c r="U40" s="42">
        <v>7</v>
      </c>
      <c r="V40" s="36">
        <v>8</v>
      </c>
      <c r="W40" s="36">
        <v>7</v>
      </c>
      <c r="X40" s="36">
        <v>7</v>
      </c>
      <c r="Y40" s="36">
        <v>7</v>
      </c>
      <c r="Z40" s="36">
        <v>6</v>
      </c>
      <c r="AA40" s="36">
        <v>5</v>
      </c>
      <c r="AB40" s="36">
        <v>5</v>
      </c>
      <c r="AC40" s="36">
        <v>6</v>
      </c>
      <c r="AD40" s="14" t="s">
        <v>94</v>
      </c>
    </row>
    <row r="41" spans="1:30">
      <c r="A41" s="10">
        <v>7.3494453248811403E-2</v>
      </c>
      <c r="B41" s="10">
        <v>4.1996830427892234E-2</v>
      </c>
      <c r="C41" s="10">
        <v>1.75</v>
      </c>
      <c r="D41" s="36" t="s">
        <v>95</v>
      </c>
      <c r="E41" s="35"/>
      <c r="F41" s="35"/>
      <c r="G41" s="41">
        <f>(H41/H48)</f>
        <v>4.2002993924095219E-2</v>
      </c>
      <c r="H41" s="15">
        <f t="shared" si="2"/>
        <v>4.1842105263157894</v>
      </c>
      <c r="I41" s="35"/>
      <c r="J41" s="10">
        <v>2</v>
      </c>
      <c r="K41" s="50">
        <v>6</v>
      </c>
      <c r="L41" s="10">
        <v>3</v>
      </c>
      <c r="M41" s="10">
        <v>6</v>
      </c>
      <c r="N41" s="10">
        <v>7</v>
      </c>
      <c r="O41" s="10">
        <v>4</v>
      </c>
      <c r="P41" s="17"/>
      <c r="Q41" s="10">
        <v>3</v>
      </c>
      <c r="R41" s="10">
        <v>7.5</v>
      </c>
      <c r="S41" s="10">
        <v>4</v>
      </c>
      <c r="T41" s="36">
        <v>4</v>
      </c>
      <c r="U41" s="42">
        <v>5</v>
      </c>
      <c r="V41" s="36">
        <v>5</v>
      </c>
      <c r="W41" s="36">
        <v>4</v>
      </c>
      <c r="X41" s="36">
        <v>4</v>
      </c>
      <c r="Y41" s="36">
        <v>6</v>
      </c>
      <c r="Z41" s="36">
        <v>2</v>
      </c>
      <c r="AA41" s="36">
        <v>2</v>
      </c>
      <c r="AB41" s="36">
        <v>3</v>
      </c>
      <c r="AC41" s="36">
        <v>2</v>
      </c>
      <c r="AD41" s="14" t="s">
        <v>95</v>
      </c>
    </row>
    <row r="42" spans="1:30">
      <c r="A42" s="10">
        <v>5.8108821975699949E-2</v>
      </c>
      <c r="B42" s="10">
        <v>5.8108821975699949E-2</v>
      </c>
      <c r="C42" s="10">
        <v>1</v>
      </c>
      <c r="D42" s="36" t="s">
        <v>97</v>
      </c>
      <c r="E42" s="35"/>
      <c r="F42" s="35"/>
      <c r="G42" s="41">
        <f>(H42/H48)</f>
        <v>5.8117350083653763E-2</v>
      </c>
      <c r="H42" s="15">
        <f t="shared" si="2"/>
        <v>5.7894736842105265</v>
      </c>
      <c r="I42" s="35"/>
      <c r="J42" s="10">
        <v>3</v>
      </c>
      <c r="K42" s="50">
        <v>7</v>
      </c>
      <c r="L42" s="10">
        <v>4</v>
      </c>
      <c r="M42" s="10">
        <v>7</v>
      </c>
      <c r="N42" s="10">
        <v>8</v>
      </c>
      <c r="O42" s="17"/>
      <c r="P42" s="10">
        <v>6</v>
      </c>
      <c r="Q42" s="10">
        <v>4</v>
      </c>
      <c r="R42" s="10">
        <v>6</v>
      </c>
      <c r="S42" s="10">
        <v>6</v>
      </c>
      <c r="T42" s="36">
        <v>7</v>
      </c>
      <c r="U42" s="42">
        <v>7</v>
      </c>
      <c r="V42" s="36">
        <v>8</v>
      </c>
      <c r="W42" s="36">
        <v>7</v>
      </c>
      <c r="X42" s="36">
        <v>6</v>
      </c>
      <c r="Y42" s="36">
        <v>7</v>
      </c>
      <c r="Z42" s="36">
        <v>6</v>
      </c>
      <c r="AA42" s="36">
        <v>3</v>
      </c>
      <c r="AB42" s="36">
        <v>4</v>
      </c>
      <c r="AC42" s="36">
        <v>4</v>
      </c>
      <c r="AD42" s="14" t="s">
        <v>97</v>
      </c>
    </row>
    <row r="43" spans="1:30">
      <c r="A43" s="10">
        <v>6.4447966191230846E-2</v>
      </c>
      <c r="B43" s="10">
        <v>3.2223983095615423E-2</v>
      </c>
      <c r="C43" s="10">
        <v>2</v>
      </c>
      <c r="D43" s="36" t="s">
        <v>98</v>
      </c>
      <c r="E43" s="35"/>
      <c r="F43" s="35"/>
      <c r="G43" s="41">
        <f>(H43/H48)</f>
        <v>3.2228712319117087E-2</v>
      </c>
      <c r="H43" s="15">
        <f t="shared" si="2"/>
        <v>3.2105263157894739</v>
      </c>
      <c r="I43" s="35"/>
      <c r="J43" s="10">
        <v>2</v>
      </c>
      <c r="K43" s="50">
        <v>3</v>
      </c>
      <c r="L43" s="10">
        <v>1</v>
      </c>
      <c r="M43" s="10">
        <v>4</v>
      </c>
      <c r="N43" s="17"/>
      <c r="O43" s="10">
        <v>2</v>
      </c>
      <c r="P43" s="10">
        <v>3</v>
      </c>
      <c r="Q43" s="10">
        <v>4</v>
      </c>
      <c r="R43" s="10">
        <v>4</v>
      </c>
      <c r="S43" s="10">
        <v>4</v>
      </c>
      <c r="T43" s="36">
        <v>4</v>
      </c>
      <c r="U43" s="42">
        <v>4</v>
      </c>
      <c r="V43" s="36">
        <v>5</v>
      </c>
      <c r="W43" s="36">
        <v>4</v>
      </c>
      <c r="X43" s="36">
        <v>2</v>
      </c>
      <c r="Y43" s="36">
        <v>3</v>
      </c>
      <c r="Z43" s="36">
        <v>4</v>
      </c>
      <c r="AA43" s="36">
        <v>1</v>
      </c>
      <c r="AB43" s="36">
        <v>4</v>
      </c>
      <c r="AC43" s="36">
        <v>3</v>
      </c>
      <c r="AD43" s="14" t="s">
        <v>98</v>
      </c>
    </row>
    <row r="44" spans="1:30">
      <c r="A44" s="10">
        <v>6.6561014263074397E-2</v>
      </c>
      <c r="B44" s="10">
        <v>3.3280507131537199E-2</v>
      </c>
      <c r="C44" s="10">
        <v>2</v>
      </c>
      <c r="D44" s="36" t="s">
        <v>99</v>
      </c>
      <c r="E44" s="35"/>
      <c r="F44" s="35"/>
      <c r="G44" s="41">
        <f>(H44/H48)</f>
        <v>3.3285391411547155E-2</v>
      </c>
      <c r="H44" s="15">
        <f t="shared" si="2"/>
        <v>3.3157894736842106</v>
      </c>
      <c r="I44" s="35"/>
      <c r="J44" s="10">
        <v>2</v>
      </c>
      <c r="K44" s="50">
        <v>4</v>
      </c>
      <c r="L44" s="10">
        <v>2</v>
      </c>
      <c r="M44" s="17"/>
      <c r="N44" s="36">
        <v>6</v>
      </c>
      <c r="O44" s="10">
        <v>3</v>
      </c>
      <c r="P44" s="10">
        <v>4</v>
      </c>
      <c r="Q44" s="10">
        <v>3</v>
      </c>
      <c r="R44" s="10">
        <v>4</v>
      </c>
      <c r="S44" s="10">
        <v>4</v>
      </c>
      <c r="T44" s="36">
        <v>3</v>
      </c>
      <c r="U44" s="42">
        <v>4</v>
      </c>
      <c r="V44" s="36">
        <v>5</v>
      </c>
      <c r="W44" s="36">
        <v>4</v>
      </c>
      <c r="X44" s="36">
        <v>2</v>
      </c>
      <c r="Y44" s="36">
        <v>2</v>
      </c>
      <c r="Z44" s="36">
        <v>3</v>
      </c>
      <c r="AA44" s="36">
        <v>3</v>
      </c>
      <c r="AB44" s="36">
        <v>3</v>
      </c>
      <c r="AC44" s="36">
        <v>2</v>
      </c>
      <c r="AD44" s="14" t="s">
        <v>99</v>
      </c>
    </row>
    <row r="45" spans="1:30">
      <c r="A45" s="10">
        <v>6.550449022715267E-2</v>
      </c>
      <c r="B45" s="10">
        <v>6.550449022715267E-2</v>
      </c>
      <c r="C45" s="10">
        <v>1</v>
      </c>
      <c r="D45" s="36" t="s">
        <v>100</v>
      </c>
      <c r="E45" s="35"/>
      <c r="F45" s="35"/>
      <c r="G45" s="41">
        <f>(H45/H48)</f>
        <v>6.5514103730664242E-2</v>
      </c>
      <c r="H45" s="15">
        <f t="shared" si="2"/>
        <v>6.5263157894736841</v>
      </c>
      <c r="I45" s="35"/>
      <c r="J45" s="10">
        <v>4</v>
      </c>
      <c r="K45" s="50">
        <v>8</v>
      </c>
      <c r="L45" s="17"/>
      <c r="M45" s="10">
        <v>8</v>
      </c>
      <c r="N45" s="10">
        <v>9</v>
      </c>
      <c r="O45" s="10">
        <v>6</v>
      </c>
      <c r="P45" s="10">
        <v>7</v>
      </c>
      <c r="Q45" s="10">
        <v>4</v>
      </c>
      <c r="R45" s="10">
        <v>8</v>
      </c>
      <c r="S45" s="10">
        <v>7</v>
      </c>
      <c r="T45" s="36">
        <v>5</v>
      </c>
      <c r="U45" s="42">
        <v>7</v>
      </c>
      <c r="V45" s="36">
        <v>7</v>
      </c>
      <c r="W45" s="36">
        <v>8</v>
      </c>
      <c r="X45" s="36">
        <v>6</v>
      </c>
      <c r="Y45" s="36">
        <v>8</v>
      </c>
      <c r="Z45" s="36">
        <v>5</v>
      </c>
      <c r="AA45" s="36">
        <v>6</v>
      </c>
      <c r="AB45" s="36">
        <v>6</v>
      </c>
      <c r="AC45" s="36">
        <v>5</v>
      </c>
      <c r="AD45" s="14" t="s">
        <v>100</v>
      </c>
    </row>
    <row r="46" spans="1:30">
      <c r="A46" s="10">
        <v>8.1352350765979936E-2</v>
      </c>
      <c r="B46" s="10">
        <v>4.648705758055996E-2</v>
      </c>
      <c r="C46" s="10">
        <v>1.75</v>
      </c>
      <c r="D46" s="36" t="s">
        <v>101</v>
      </c>
      <c r="E46" s="35"/>
      <c r="F46" s="35"/>
      <c r="G46" s="41">
        <f>(H46/H48)</f>
        <v>4.649388006692301E-2</v>
      </c>
      <c r="H46" s="15">
        <f t="shared" si="2"/>
        <v>4.6315789473684212</v>
      </c>
      <c r="I46" s="35"/>
      <c r="J46" s="10">
        <v>2</v>
      </c>
      <c r="K46" s="51"/>
      <c r="L46" s="10">
        <v>2</v>
      </c>
      <c r="M46" s="10">
        <v>6</v>
      </c>
      <c r="N46" s="10">
        <v>7</v>
      </c>
      <c r="O46" s="10">
        <v>3</v>
      </c>
      <c r="P46" s="10">
        <v>4</v>
      </c>
      <c r="Q46" s="10">
        <v>3</v>
      </c>
      <c r="R46" s="10">
        <v>6</v>
      </c>
      <c r="S46" s="10">
        <v>4</v>
      </c>
      <c r="T46" s="36">
        <v>5</v>
      </c>
      <c r="U46" s="42">
        <v>6</v>
      </c>
      <c r="V46" s="36">
        <v>5</v>
      </c>
      <c r="W46" s="36">
        <v>6</v>
      </c>
      <c r="X46" s="36">
        <v>6</v>
      </c>
      <c r="Y46" s="36">
        <v>6</v>
      </c>
      <c r="Z46" s="36">
        <v>3</v>
      </c>
      <c r="AA46" s="36">
        <v>4</v>
      </c>
      <c r="AB46" s="36">
        <v>6</v>
      </c>
      <c r="AC46" s="36">
        <v>4</v>
      </c>
      <c r="AD46" s="14" t="s">
        <v>101</v>
      </c>
    </row>
    <row r="47" spans="1:30">
      <c r="A47" s="10">
        <v>7.2371896460644472E-2</v>
      </c>
      <c r="B47" s="10">
        <v>7.2371896460644472E-2</v>
      </c>
      <c r="C47" s="10">
        <v>1</v>
      </c>
      <c r="D47" s="36" t="s">
        <v>102</v>
      </c>
      <c r="E47" s="35"/>
      <c r="F47" s="35"/>
      <c r="G47" s="41">
        <f>(H47/H48)</f>
        <v>7.2382517831459686E-2</v>
      </c>
      <c r="H47" s="47">
        <f t="shared" si="2"/>
        <v>7.2105263157894735</v>
      </c>
      <c r="I47" s="35"/>
      <c r="J47" s="17"/>
      <c r="K47" s="50">
        <v>8</v>
      </c>
      <c r="L47" s="10">
        <v>6</v>
      </c>
      <c r="M47" s="10">
        <v>8</v>
      </c>
      <c r="N47" s="10">
        <v>8</v>
      </c>
      <c r="O47" s="10">
        <v>7</v>
      </c>
      <c r="P47" s="10">
        <v>8</v>
      </c>
      <c r="Q47" s="10">
        <v>7</v>
      </c>
      <c r="R47" s="10">
        <v>8</v>
      </c>
      <c r="S47" s="10">
        <v>7</v>
      </c>
      <c r="T47" s="36">
        <v>7</v>
      </c>
      <c r="U47" s="42">
        <v>8</v>
      </c>
      <c r="V47" s="36">
        <v>7</v>
      </c>
      <c r="W47" s="36">
        <v>8</v>
      </c>
      <c r="X47" s="36">
        <v>7</v>
      </c>
      <c r="Y47" s="36">
        <v>7</v>
      </c>
      <c r="Z47" s="36">
        <v>6</v>
      </c>
      <c r="AA47" s="36">
        <v>7</v>
      </c>
      <c r="AB47" s="36">
        <v>7</v>
      </c>
      <c r="AC47" s="36">
        <v>6</v>
      </c>
      <c r="AD47" s="14" t="s">
        <v>102</v>
      </c>
    </row>
    <row r="48" spans="1:30">
      <c r="A48" s="16">
        <f>SUM(A28:A47)</f>
        <v>2.4204965662968836</v>
      </c>
      <c r="B48" s="16">
        <f>SUM(B28:B47)</f>
        <v>1</v>
      </c>
      <c r="C48" s="16">
        <f>SUM(C28:C47)</f>
        <v>49.1</v>
      </c>
      <c r="D48" s="16" t="s">
        <v>111</v>
      </c>
      <c r="E48" s="35"/>
      <c r="F48" s="35"/>
      <c r="G48" s="16">
        <f>SUM(G28:G47)</f>
        <v>1</v>
      </c>
      <c r="H48" s="16">
        <f>SUM(H28:H47)</f>
        <v>99.616959064327489</v>
      </c>
      <c r="I48" s="35"/>
      <c r="J48" s="48" t="s">
        <v>111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"/>
      <c r="Y49" s="3"/>
      <c r="Z49" s="3"/>
      <c r="AA49" s="3"/>
      <c r="AB49" s="3"/>
      <c r="AC49" s="3"/>
      <c r="AD49" s="3"/>
    </row>
  </sheetData>
  <mergeCells count="2">
    <mergeCell ref="A1:D1"/>
    <mergeCell ref="A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rightToLeft="1" topLeftCell="A16" workbookViewId="0">
      <selection activeCell="D36" sqref="D36"/>
    </sheetView>
  </sheetViews>
  <sheetFormatPr defaultRowHeight="15"/>
  <sheetData>
    <row r="1" spans="1:2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>
      <c r="A2" s="35"/>
      <c r="B2" s="12" t="s">
        <v>119</v>
      </c>
      <c r="C2" s="12" t="s">
        <v>109</v>
      </c>
      <c r="D2" s="12" t="s">
        <v>120</v>
      </c>
      <c r="E2" s="12" t="s">
        <v>121</v>
      </c>
      <c r="F2" s="35"/>
      <c r="G2" s="12" t="s">
        <v>119</v>
      </c>
      <c r="H2" s="12" t="s">
        <v>109</v>
      </c>
      <c r="I2" s="12" t="s">
        <v>120</v>
      </c>
      <c r="J2" s="12" t="s">
        <v>121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>
      <c r="A3" s="35"/>
      <c r="B3" s="36">
        <f t="shared" ref="B3:B22" si="0">(D3*C3)</f>
        <v>0.19894736842105265</v>
      </c>
      <c r="C3" s="36">
        <v>5.6842105263157902E-2</v>
      </c>
      <c r="D3" s="36">
        <v>3.5</v>
      </c>
      <c r="E3" s="14" t="s">
        <v>53</v>
      </c>
      <c r="F3" s="35"/>
      <c r="G3" s="10">
        <f t="shared" ref="G3:G22" si="1">(I3*H3)</f>
        <v>0.13074484944532488</v>
      </c>
      <c r="H3" s="10">
        <v>4.3581616481774957E-2</v>
      </c>
      <c r="I3" s="10">
        <v>3</v>
      </c>
      <c r="J3" s="14" t="s">
        <v>80</v>
      </c>
      <c r="K3" s="35"/>
      <c r="L3" s="3"/>
      <c r="M3" s="61" t="s">
        <v>122</v>
      </c>
      <c r="N3" s="62"/>
      <c r="O3" s="62"/>
      <c r="P3" s="63"/>
      <c r="Q3" s="35"/>
      <c r="R3" s="61" t="s">
        <v>123</v>
      </c>
      <c r="S3" s="62"/>
      <c r="T3" s="62"/>
      <c r="U3" s="63"/>
    </row>
    <row r="4" spans="1:21">
      <c r="A4" s="3"/>
      <c r="B4" s="10">
        <f t="shared" si="0"/>
        <v>0.12552631578947368</v>
      </c>
      <c r="C4" s="36">
        <v>4.1842105263157896E-2</v>
      </c>
      <c r="D4" s="10">
        <v>3</v>
      </c>
      <c r="E4" s="14" t="s">
        <v>54</v>
      </c>
      <c r="F4" s="3"/>
      <c r="G4" s="36">
        <f t="shared" si="1"/>
        <v>0.22081352350765979</v>
      </c>
      <c r="H4" s="36">
        <v>5.5203380876914947E-2</v>
      </c>
      <c r="I4" s="36">
        <v>4</v>
      </c>
      <c r="J4" s="14" t="s">
        <v>81</v>
      </c>
      <c r="K4" s="35"/>
      <c r="L4" s="35"/>
      <c r="M4" s="10" t="s">
        <v>119</v>
      </c>
      <c r="N4" s="10" t="s">
        <v>109</v>
      </c>
      <c r="O4" s="10" t="s">
        <v>120</v>
      </c>
      <c r="P4" s="10" t="s">
        <v>121</v>
      </c>
      <c r="Q4" s="35"/>
      <c r="R4" s="10" t="s">
        <v>119</v>
      </c>
      <c r="S4" s="10" t="s">
        <v>109</v>
      </c>
      <c r="T4" s="10" t="s">
        <v>120</v>
      </c>
      <c r="U4" s="10" t="s">
        <v>121</v>
      </c>
    </row>
    <row r="5" spans="1:21">
      <c r="A5" s="35"/>
      <c r="B5" s="36">
        <f t="shared" si="0"/>
        <v>0.19802631578947383</v>
      </c>
      <c r="C5" s="36">
        <v>5.6578947368421097E-2</v>
      </c>
      <c r="D5" s="36">
        <v>3.5</v>
      </c>
      <c r="E5" s="14" t="s">
        <v>55</v>
      </c>
      <c r="F5" s="35"/>
      <c r="G5" s="36">
        <f t="shared" si="1"/>
        <v>0.23177496038034862</v>
      </c>
      <c r="H5" s="36">
        <v>6.1806656101426299E-2</v>
      </c>
      <c r="I5" s="36">
        <v>3.75</v>
      </c>
      <c r="J5" s="14" t="s">
        <v>82</v>
      </c>
      <c r="K5" s="35"/>
      <c r="L5" s="35"/>
      <c r="M5" s="10">
        <v>9.0789473684210531E-2</v>
      </c>
      <c r="N5" s="36">
        <v>3.6315789473684211E-2</v>
      </c>
      <c r="O5" s="10">
        <v>2.5</v>
      </c>
      <c r="P5" s="10" t="s">
        <v>60</v>
      </c>
      <c r="Q5" s="35"/>
      <c r="R5" s="10">
        <v>0.13074484944532488</v>
      </c>
      <c r="S5" s="10">
        <v>4.3581616481774957E-2</v>
      </c>
      <c r="T5" s="10">
        <v>3</v>
      </c>
      <c r="U5" s="36" t="s">
        <v>80</v>
      </c>
    </row>
    <row r="6" spans="1:21">
      <c r="A6" s="35"/>
      <c r="B6" s="36">
        <f t="shared" si="0"/>
        <v>0.28421052631578958</v>
      </c>
      <c r="C6" s="36">
        <v>7.1052631578947395E-2</v>
      </c>
      <c r="D6" s="36">
        <v>4</v>
      </c>
      <c r="E6" s="14" t="s">
        <v>56</v>
      </c>
      <c r="F6" s="35"/>
      <c r="G6" s="36">
        <f t="shared" si="1"/>
        <v>0.17868462757527731</v>
      </c>
      <c r="H6" s="36">
        <v>5.4146856840993129E-2</v>
      </c>
      <c r="I6" s="36">
        <v>3.3</v>
      </c>
      <c r="J6" s="14" t="s">
        <v>83</v>
      </c>
      <c r="K6" s="35"/>
      <c r="L6" s="35"/>
      <c r="M6" s="10">
        <v>8.2236842105263094E-2</v>
      </c>
      <c r="N6" s="36">
        <v>3.2894736842105261E-2</v>
      </c>
      <c r="O6" s="10">
        <v>2.5</v>
      </c>
      <c r="P6" s="10" t="s">
        <v>63</v>
      </c>
      <c r="Q6" s="35"/>
      <c r="R6" s="10">
        <v>0.13074484944532488</v>
      </c>
      <c r="S6" s="10">
        <v>4.3581616481774957E-2</v>
      </c>
      <c r="T6" s="10">
        <v>3</v>
      </c>
      <c r="U6" s="36" t="s">
        <v>89</v>
      </c>
    </row>
    <row r="7" spans="1:21">
      <c r="A7" s="35"/>
      <c r="B7" s="36">
        <f t="shared" si="0"/>
        <v>0.18610526315789475</v>
      </c>
      <c r="C7" s="36">
        <v>5.473684210526316E-2</v>
      </c>
      <c r="D7" s="36">
        <v>3.4</v>
      </c>
      <c r="E7" s="14" t="s">
        <v>57</v>
      </c>
      <c r="F7" s="35"/>
      <c r="G7" s="10">
        <f t="shared" si="1"/>
        <v>0.14791336502905442</v>
      </c>
      <c r="H7" s="10">
        <v>4.6222926571579503E-2</v>
      </c>
      <c r="I7" s="10">
        <v>3.2</v>
      </c>
      <c r="J7" s="14" t="s">
        <v>84</v>
      </c>
      <c r="K7" s="35"/>
      <c r="L7" s="35"/>
      <c r="M7" s="10">
        <v>0.10421052631578946</v>
      </c>
      <c r="N7" s="36">
        <v>3.7894736842105259E-2</v>
      </c>
      <c r="O7" s="10">
        <v>2.75</v>
      </c>
      <c r="P7" s="10" t="s">
        <v>62</v>
      </c>
      <c r="Q7" s="35"/>
      <c r="R7" s="10">
        <v>0.14791336502905442</v>
      </c>
      <c r="S7" s="10">
        <v>4.6222926571579503E-2</v>
      </c>
      <c r="T7" s="10">
        <v>3.2</v>
      </c>
      <c r="U7" s="36" t="s">
        <v>84</v>
      </c>
    </row>
    <row r="8" spans="1:21">
      <c r="A8" s="35"/>
      <c r="B8" s="10">
        <f t="shared" si="0"/>
        <v>0.15544736842105261</v>
      </c>
      <c r="C8" s="36">
        <v>4.7105263157894733E-2</v>
      </c>
      <c r="D8" s="10">
        <v>3.3</v>
      </c>
      <c r="E8" s="14" t="s">
        <v>59</v>
      </c>
      <c r="F8" s="35"/>
      <c r="G8" s="36">
        <f t="shared" si="1"/>
        <v>0.21592709984152136</v>
      </c>
      <c r="H8" s="36">
        <v>5.758055995773903E-2</v>
      </c>
      <c r="I8" s="36">
        <v>3.75</v>
      </c>
      <c r="J8" s="14" t="s">
        <v>85</v>
      </c>
      <c r="K8" s="35"/>
      <c r="L8" s="35"/>
      <c r="M8" s="10">
        <v>0.12552631578947368</v>
      </c>
      <c r="N8" s="36">
        <v>4.1842105263157896E-2</v>
      </c>
      <c r="O8" s="10">
        <v>3</v>
      </c>
      <c r="P8" s="10" t="s">
        <v>54</v>
      </c>
      <c r="Q8" s="35"/>
      <c r="R8" s="10">
        <v>0.14368726888536715</v>
      </c>
      <c r="S8" s="10">
        <v>4.490227152667723E-2</v>
      </c>
      <c r="T8" s="10">
        <v>3.2</v>
      </c>
      <c r="U8" s="36" t="s">
        <v>86</v>
      </c>
    </row>
    <row r="9" spans="1:21">
      <c r="A9" s="3"/>
      <c r="B9" s="10">
        <f t="shared" si="0"/>
        <v>9.0789473684210531E-2</v>
      </c>
      <c r="C9" s="36">
        <v>3.6315789473684211E-2</v>
      </c>
      <c r="D9" s="10">
        <v>2.5</v>
      </c>
      <c r="E9" s="14" t="s">
        <v>60</v>
      </c>
      <c r="F9" s="35"/>
      <c r="G9" s="10">
        <f t="shared" si="1"/>
        <v>0.14368726888536715</v>
      </c>
      <c r="H9" s="10">
        <v>4.490227152667723E-2</v>
      </c>
      <c r="I9" s="10">
        <v>3.2</v>
      </c>
      <c r="J9" s="14" t="s">
        <v>86</v>
      </c>
      <c r="K9" s="35"/>
      <c r="L9" s="35"/>
      <c r="M9" s="10">
        <v>0.155447368421053</v>
      </c>
      <c r="N9" s="36">
        <v>4.7105263157894733E-2</v>
      </c>
      <c r="O9" s="10">
        <v>3.3</v>
      </c>
      <c r="P9" s="10" t="s">
        <v>59</v>
      </c>
      <c r="Q9" s="35"/>
      <c r="R9" s="10">
        <v>0.14115161119915476</v>
      </c>
      <c r="S9" s="10">
        <v>4.4109878499735862E-2</v>
      </c>
      <c r="T9" s="10">
        <v>3.2</v>
      </c>
      <c r="U9" s="36" t="s">
        <v>87</v>
      </c>
    </row>
    <row r="10" spans="1:21">
      <c r="A10" s="35"/>
      <c r="B10" s="36">
        <f t="shared" si="0"/>
        <v>0.22499999999999998</v>
      </c>
      <c r="C10" s="36">
        <v>0.06</v>
      </c>
      <c r="D10" s="36">
        <v>3.75</v>
      </c>
      <c r="E10" s="14" t="s">
        <v>61</v>
      </c>
      <c r="F10" s="35"/>
      <c r="G10" s="10">
        <f t="shared" si="1"/>
        <v>0.14115161119915476</v>
      </c>
      <c r="H10" s="10">
        <v>4.4109878499735862E-2</v>
      </c>
      <c r="I10" s="10">
        <v>3.2</v>
      </c>
      <c r="J10" s="14" t="s">
        <v>87</v>
      </c>
      <c r="K10" s="35"/>
      <c r="L10" s="35"/>
      <c r="M10" s="10">
        <v>0.18610526315789475</v>
      </c>
      <c r="N10" s="36">
        <v>5.473684210526316E-2</v>
      </c>
      <c r="O10" s="10">
        <v>3.4</v>
      </c>
      <c r="P10" s="10" t="s">
        <v>57</v>
      </c>
      <c r="Q10" s="35"/>
      <c r="R10" s="10">
        <v>0.15890121500264132</v>
      </c>
      <c r="S10" s="10">
        <v>4.9656629688325411E-2</v>
      </c>
      <c r="T10" s="10">
        <v>3.2</v>
      </c>
      <c r="U10" s="36" t="s">
        <v>90</v>
      </c>
    </row>
    <row r="11" spans="1:21">
      <c r="A11" s="35"/>
      <c r="B11" s="10">
        <f t="shared" si="0"/>
        <v>0.10421052631578946</v>
      </c>
      <c r="C11" s="36">
        <v>3.7894736842105259E-2</v>
      </c>
      <c r="D11" s="10">
        <v>2.75</v>
      </c>
      <c r="E11" s="14" t="s">
        <v>62</v>
      </c>
      <c r="F11" s="35"/>
      <c r="G11" s="10">
        <f t="shared" si="1"/>
        <v>0.13074484944532488</v>
      </c>
      <c r="H11" s="10">
        <v>4.3581616481774957E-2</v>
      </c>
      <c r="I11" s="10">
        <v>3</v>
      </c>
      <c r="J11" s="14" t="s">
        <v>89</v>
      </c>
      <c r="K11" s="35"/>
      <c r="L11" s="35"/>
      <c r="M11" s="10">
        <v>0.19894736842105265</v>
      </c>
      <c r="N11" s="36">
        <v>5.6842105263157902E-2</v>
      </c>
      <c r="O11" s="10">
        <v>3.5</v>
      </c>
      <c r="P11" s="10" t="s">
        <v>53</v>
      </c>
      <c r="Q11" s="35"/>
      <c r="R11" s="10">
        <v>0.18951399894347595</v>
      </c>
      <c r="S11" s="10">
        <v>5.4146856840993129E-2</v>
      </c>
      <c r="T11" s="10">
        <v>3.5</v>
      </c>
      <c r="U11" s="36" t="s">
        <v>83</v>
      </c>
    </row>
    <row r="12" spans="1:21">
      <c r="A12" s="35"/>
      <c r="B12" s="10">
        <f t="shared" si="0"/>
        <v>8.223684210526315E-2</v>
      </c>
      <c r="C12" s="36">
        <v>3.2894736842105261E-2</v>
      </c>
      <c r="D12" s="10">
        <v>2.5</v>
      </c>
      <c r="E12" s="14" t="s">
        <v>63</v>
      </c>
      <c r="F12" s="35"/>
      <c r="G12" s="10">
        <f t="shared" si="1"/>
        <v>0.15890121500264132</v>
      </c>
      <c r="H12" s="10">
        <v>4.9656629688325411E-2</v>
      </c>
      <c r="I12" s="10">
        <v>3.2</v>
      </c>
      <c r="J12" s="14" t="s">
        <v>90</v>
      </c>
      <c r="K12" s="35"/>
      <c r="L12" s="35"/>
      <c r="M12" s="10">
        <v>0.19802631578947383</v>
      </c>
      <c r="N12" s="36">
        <v>5.6578947368421097E-2</v>
      </c>
      <c r="O12" s="10">
        <v>3.5</v>
      </c>
      <c r="P12" s="10" t="s">
        <v>55</v>
      </c>
      <c r="Q12" s="35"/>
      <c r="R12" s="26">
        <v>0.21592709984152136</v>
      </c>
      <c r="S12" s="26">
        <v>5.758055995773903E-2</v>
      </c>
      <c r="T12" s="26">
        <v>3.75</v>
      </c>
      <c r="U12" s="26" t="s">
        <v>85</v>
      </c>
    </row>
    <row r="13" spans="1:21">
      <c r="A13" s="35"/>
      <c r="B13" s="36">
        <f t="shared" si="0"/>
        <v>9.2368421052631655E-2</v>
      </c>
      <c r="C13" s="36">
        <v>4.1052631578947403E-2</v>
      </c>
      <c r="D13" s="36">
        <v>2.25</v>
      </c>
      <c r="E13" s="14" t="s">
        <v>65</v>
      </c>
      <c r="F13" s="35"/>
      <c r="G13" s="36">
        <f t="shared" si="1"/>
        <v>8.4125726360274725E-2</v>
      </c>
      <c r="H13" s="36">
        <v>4.8071843634442703E-2</v>
      </c>
      <c r="I13" s="36">
        <v>1.75</v>
      </c>
      <c r="J13" s="14" t="s">
        <v>92</v>
      </c>
      <c r="K13" s="35"/>
      <c r="L13" s="35"/>
      <c r="M13" s="26">
        <v>0.22500000000000001</v>
      </c>
      <c r="N13" s="26">
        <v>0.06</v>
      </c>
      <c r="O13" s="26">
        <v>3.75</v>
      </c>
      <c r="P13" s="26" t="s">
        <v>61</v>
      </c>
      <c r="Q13" s="35"/>
      <c r="R13" s="26">
        <v>0.21632329635499203</v>
      </c>
      <c r="S13" s="26">
        <v>6.1806656101426299E-2</v>
      </c>
      <c r="T13" s="26">
        <v>3.75</v>
      </c>
      <c r="U13" s="26" t="s">
        <v>82</v>
      </c>
    </row>
    <row r="14" spans="1:21">
      <c r="A14" s="3"/>
      <c r="B14" s="36">
        <f t="shared" si="0"/>
        <v>9.4736842105263147E-2</v>
      </c>
      <c r="C14" s="36">
        <v>4.7368421052631574E-2</v>
      </c>
      <c r="D14" s="36">
        <v>2</v>
      </c>
      <c r="E14" s="14" t="s">
        <v>66</v>
      </c>
      <c r="F14" s="35"/>
      <c r="G14" s="10">
        <f t="shared" si="1"/>
        <v>7.3956682514527194E-2</v>
      </c>
      <c r="H14" s="10">
        <v>3.6978341257263597E-2</v>
      </c>
      <c r="I14" s="10">
        <v>2</v>
      </c>
      <c r="J14" s="14" t="s">
        <v>93</v>
      </c>
      <c r="K14" s="35"/>
      <c r="L14" s="35"/>
      <c r="M14" s="26">
        <v>0.28421052631578902</v>
      </c>
      <c r="N14" s="26">
        <v>7.1052631578947367E-2</v>
      </c>
      <c r="O14" s="26">
        <v>4</v>
      </c>
      <c r="P14" s="26" t="s">
        <v>56</v>
      </c>
      <c r="Q14" s="35"/>
      <c r="R14" s="26">
        <v>0.22081352350765979</v>
      </c>
      <c r="S14" s="26">
        <v>5.5203380876914947E-2</v>
      </c>
      <c r="T14" s="26">
        <v>4</v>
      </c>
      <c r="U14" s="26" t="s">
        <v>81</v>
      </c>
    </row>
    <row r="15" spans="1:21">
      <c r="A15" s="35"/>
      <c r="B15" s="36">
        <f t="shared" si="0"/>
        <v>9.2105263157894746E-2</v>
      </c>
      <c r="C15" s="36">
        <v>4.6052631578947373E-2</v>
      </c>
      <c r="D15" s="36">
        <v>2</v>
      </c>
      <c r="E15" s="14" t="s">
        <v>68</v>
      </c>
      <c r="F15" s="35"/>
      <c r="G15" s="10">
        <f t="shared" si="1"/>
        <v>8.0229793977812991E-2</v>
      </c>
      <c r="H15" s="10">
        <v>6.418383518225039E-2</v>
      </c>
      <c r="I15" s="10">
        <v>1.25</v>
      </c>
      <c r="J15" s="14" t="s">
        <v>94</v>
      </c>
      <c r="K15" s="35"/>
      <c r="L15" s="35"/>
      <c r="M15" s="26">
        <v>6.4210526315789482E-2</v>
      </c>
      <c r="N15" s="26">
        <v>6.4210526315789482E-2</v>
      </c>
      <c r="O15" s="26">
        <v>1</v>
      </c>
      <c r="P15" s="26" t="s">
        <v>73</v>
      </c>
      <c r="Q15" s="35"/>
      <c r="R15" s="26">
        <v>7.2371896460644472E-2</v>
      </c>
      <c r="S15" s="26">
        <v>7.2371896460644472E-2</v>
      </c>
      <c r="T15" s="26">
        <v>1</v>
      </c>
      <c r="U15" s="26" t="s">
        <v>102</v>
      </c>
    </row>
    <row r="16" spans="1:21">
      <c r="A16" s="35"/>
      <c r="B16" s="36">
        <f t="shared" si="0"/>
        <v>9.5394736842105268E-2</v>
      </c>
      <c r="C16" s="36">
        <v>3.8157894736842106E-2</v>
      </c>
      <c r="D16" s="36">
        <v>2.5</v>
      </c>
      <c r="E16" s="14" t="s">
        <v>70</v>
      </c>
      <c r="F16" s="35"/>
      <c r="G16" s="10">
        <f t="shared" si="1"/>
        <v>7.3494453248811403E-2</v>
      </c>
      <c r="H16" s="10">
        <v>4.1996830427892234E-2</v>
      </c>
      <c r="I16" s="10">
        <v>1.75</v>
      </c>
      <c r="J16" s="14" t="s">
        <v>95</v>
      </c>
      <c r="K16" s="35"/>
      <c r="L16" s="35"/>
      <c r="M16" s="26">
        <v>0.06</v>
      </c>
      <c r="N16" s="26">
        <v>0.06</v>
      </c>
      <c r="O16" s="26">
        <v>1</v>
      </c>
      <c r="P16" s="26" t="s">
        <v>77</v>
      </c>
      <c r="Q16" s="35"/>
      <c r="R16" s="26">
        <v>5.8108821975699949E-2</v>
      </c>
      <c r="S16" s="26">
        <v>5.8108821975699949E-2</v>
      </c>
      <c r="T16" s="26">
        <v>1</v>
      </c>
      <c r="U16" s="26" t="s">
        <v>97</v>
      </c>
    </row>
    <row r="17" spans="1:21">
      <c r="A17" s="35"/>
      <c r="B17" s="36">
        <f t="shared" si="0"/>
        <v>7.4999999999999997E-2</v>
      </c>
      <c r="C17" s="36">
        <v>0.06</v>
      </c>
      <c r="D17" s="36">
        <v>1.25</v>
      </c>
      <c r="E17" s="14" t="s">
        <v>72</v>
      </c>
      <c r="F17" s="35"/>
      <c r="G17" s="36">
        <f t="shared" si="1"/>
        <v>5.8108821975699949E-2</v>
      </c>
      <c r="H17" s="36">
        <v>5.8108821975699949E-2</v>
      </c>
      <c r="I17" s="36">
        <v>1</v>
      </c>
      <c r="J17" s="14" t="s">
        <v>97</v>
      </c>
      <c r="K17" s="35"/>
      <c r="L17" s="35"/>
      <c r="M17" s="26">
        <v>6.1842105263157879E-2</v>
      </c>
      <c r="N17" s="26">
        <v>4.9473684210526302E-2</v>
      </c>
      <c r="O17" s="26">
        <v>1</v>
      </c>
      <c r="P17" s="26" t="s">
        <v>76</v>
      </c>
      <c r="Q17" s="35"/>
      <c r="R17" s="26">
        <v>6.550449022715267E-2</v>
      </c>
      <c r="S17" s="26">
        <v>6.550449022715267E-2</v>
      </c>
      <c r="T17" s="26">
        <v>1</v>
      </c>
      <c r="U17" s="26" t="s">
        <v>100</v>
      </c>
    </row>
    <row r="18" spans="1:21">
      <c r="A18" s="35"/>
      <c r="B18" s="36">
        <f t="shared" si="0"/>
        <v>6.4210526315789496E-2</v>
      </c>
      <c r="C18" s="36">
        <v>6.4210526315789496E-2</v>
      </c>
      <c r="D18" s="36">
        <v>1</v>
      </c>
      <c r="E18" s="14" t="s">
        <v>73</v>
      </c>
      <c r="F18" s="35"/>
      <c r="G18" s="10">
        <f t="shared" si="1"/>
        <v>6.4447966191230846E-2</v>
      </c>
      <c r="H18" s="10">
        <v>3.2223983095615423E-2</v>
      </c>
      <c r="I18" s="10">
        <v>2</v>
      </c>
      <c r="J18" s="14" t="s">
        <v>98</v>
      </c>
      <c r="K18" s="35"/>
      <c r="L18" s="35"/>
      <c r="M18" s="10">
        <v>7.4999999999999997E-2</v>
      </c>
      <c r="N18" s="36">
        <v>0.06</v>
      </c>
      <c r="O18" s="10">
        <v>1.25</v>
      </c>
      <c r="P18" s="10" t="s">
        <v>72</v>
      </c>
      <c r="Q18" s="35"/>
      <c r="R18" s="10">
        <v>8.0229793977812991E-2</v>
      </c>
      <c r="S18" s="10">
        <v>6.418383518225039E-2</v>
      </c>
      <c r="T18" s="10">
        <v>1.25</v>
      </c>
      <c r="U18" s="36" t="s">
        <v>94</v>
      </c>
    </row>
    <row r="19" spans="1:21">
      <c r="A19" s="35"/>
      <c r="B19" s="36">
        <f t="shared" si="0"/>
        <v>0.10407894736842105</v>
      </c>
      <c r="C19" s="36">
        <v>5.9473684210526317E-2</v>
      </c>
      <c r="D19" s="36">
        <v>1.75</v>
      </c>
      <c r="E19" s="14" t="s">
        <v>74</v>
      </c>
      <c r="F19" s="35"/>
      <c r="G19" s="10">
        <f t="shared" si="1"/>
        <v>6.6561014263074397E-2</v>
      </c>
      <c r="H19" s="10">
        <v>3.3280507131537199E-2</v>
      </c>
      <c r="I19" s="10">
        <v>2</v>
      </c>
      <c r="J19" s="14" t="s">
        <v>99</v>
      </c>
      <c r="K19" s="35"/>
      <c r="L19" s="35"/>
      <c r="M19" s="10">
        <v>9.2105263157894746E-2</v>
      </c>
      <c r="N19" s="36">
        <v>4.6052631578947373E-2</v>
      </c>
      <c r="O19" s="10">
        <v>2</v>
      </c>
      <c r="P19" s="10" t="s">
        <v>68</v>
      </c>
      <c r="Q19" s="35"/>
      <c r="R19" s="10">
        <v>8.4125726360274697E-2</v>
      </c>
      <c r="S19" s="10">
        <v>4.8071843634442682E-2</v>
      </c>
      <c r="T19" s="10">
        <v>1.75</v>
      </c>
      <c r="U19" s="36" t="s">
        <v>92</v>
      </c>
    </row>
    <row r="20" spans="1:21">
      <c r="A20" s="35"/>
      <c r="B20" s="36">
        <f t="shared" si="0"/>
        <v>9.7368421052631576E-2</v>
      </c>
      <c r="C20" s="36">
        <v>3.8947368421052633E-2</v>
      </c>
      <c r="D20" s="36">
        <v>2.5</v>
      </c>
      <c r="E20" s="14" t="s">
        <v>75</v>
      </c>
      <c r="F20" s="35"/>
      <c r="G20" s="36">
        <f t="shared" si="1"/>
        <v>6.550449022715267E-2</v>
      </c>
      <c r="H20" s="36">
        <v>6.550449022715267E-2</v>
      </c>
      <c r="I20" s="36">
        <v>1</v>
      </c>
      <c r="J20" s="14" t="s">
        <v>100</v>
      </c>
      <c r="K20" s="35"/>
      <c r="L20" s="35"/>
      <c r="M20" s="10">
        <v>9.2368421052631572E-2</v>
      </c>
      <c r="N20" s="36">
        <v>4.1052631578947368E-2</v>
      </c>
      <c r="O20" s="10">
        <v>2.25</v>
      </c>
      <c r="P20" s="10" t="s">
        <v>65</v>
      </c>
      <c r="Q20" s="35"/>
      <c r="R20" s="10">
        <v>7.3494453248811403E-2</v>
      </c>
      <c r="S20" s="10">
        <v>4.1996830427892234E-2</v>
      </c>
      <c r="T20" s="10">
        <v>1.75</v>
      </c>
      <c r="U20" s="36" t="s">
        <v>95</v>
      </c>
    </row>
    <row r="21" spans="1:21">
      <c r="A21" s="35"/>
      <c r="B21" s="36">
        <f t="shared" si="0"/>
        <v>4.9473684210526302E-2</v>
      </c>
      <c r="C21" s="36">
        <v>4.9473684210526302E-2</v>
      </c>
      <c r="D21" s="36">
        <v>1</v>
      </c>
      <c r="E21" s="14" t="s">
        <v>76</v>
      </c>
      <c r="F21" s="35"/>
      <c r="G21" s="36">
        <f t="shared" si="1"/>
        <v>8.1352350765979936E-2</v>
      </c>
      <c r="H21" s="36">
        <v>4.648705758055996E-2</v>
      </c>
      <c r="I21" s="36">
        <v>1.75</v>
      </c>
      <c r="J21" s="14" t="s">
        <v>101</v>
      </c>
      <c r="K21" s="35"/>
      <c r="L21" s="35"/>
      <c r="M21" s="10">
        <v>9.4736842105263147E-2</v>
      </c>
      <c r="N21" s="36">
        <v>4.7368421052631574E-2</v>
      </c>
      <c r="O21" s="10">
        <v>2</v>
      </c>
      <c r="P21" s="10" t="s">
        <v>66</v>
      </c>
      <c r="Q21" s="35"/>
      <c r="R21" s="10">
        <v>8.1352350765979936E-2</v>
      </c>
      <c r="S21" s="10">
        <v>4.648705758055996E-2</v>
      </c>
      <c r="T21" s="10">
        <v>1.75</v>
      </c>
      <c r="U21" s="36" t="s">
        <v>101</v>
      </c>
    </row>
    <row r="22" spans="1:21">
      <c r="A22" s="35"/>
      <c r="B22" s="36">
        <f t="shared" si="0"/>
        <v>0.06</v>
      </c>
      <c r="C22" s="36">
        <v>0.06</v>
      </c>
      <c r="D22" s="36">
        <v>1</v>
      </c>
      <c r="E22" s="14" t="s">
        <v>77</v>
      </c>
      <c r="F22" s="35"/>
      <c r="G22" s="10">
        <f t="shared" si="1"/>
        <v>7.2371896460644472E-2</v>
      </c>
      <c r="H22" s="10">
        <v>7.2371896460644472E-2</v>
      </c>
      <c r="I22" s="10">
        <v>1</v>
      </c>
      <c r="J22" s="14" t="s">
        <v>102</v>
      </c>
      <c r="K22" s="35"/>
      <c r="L22" s="35"/>
      <c r="M22" s="10">
        <v>9.5394736842105268E-2</v>
      </c>
      <c r="N22" s="36">
        <v>3.8157894736842106E-2</v>
      </c>
      <c r="O22" s="10">
        <v>2.5</v>
      </c>
      <c r="P22" s="10" t="s">
        <v>70</v>
      </c>
      <c r="Q22" s="35"/>
      <c r="R22" s="10">
        <v>7.3956682514527194E-2</v>
      </c>
      <c r="S22" s="10">
        <v>3.6978341257263597E-2</v>
      </c>
      <c r="T22" s="10">
        <v>2</v>
      </c>
      <c r="U22" s="36" t="s">
        <v>93</v>
      </c>
    </row>
    <row r="23" spans="1:2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0">
        <v>9.7368421052631576E-2</v>
      </c>
      <c r="N23" s="36">
        <v>3.8947368421052633E-2</v>
      </c>
      <c r="O23" s="10">
        <v>2.5</v>
      </c>
      <c r="P23" s="10" t="s">
        <v>75</v>
      </c>
      <c r="Q23" s="35"/>
      <c r="R23" s="10">
        <v>6.4447966191230846E-2</v>
      </c>
      <c r="S23" s="10">
        <v>3.2223983095615423E-2</v>
      </c>
      <c r="T23" s="10">
        <v>2</v>
      </c>
      <c r="U23" s="36" t="s">
        <v>98</v>
      </c>
    </row>
    <row r="24" spans="1:2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0">
        <v>0.10407894736842105</v>
      </c>
      <c r="N24" s="36">
        <v>5.9473684210526317E-2</v>
      </c>
      <c r="O24" s="10">
        <v>1.75</v>
      </c>
      <c r="P24" s="10" t="s">
        <v>74</v>
      </c>
      <c r="Q24" s="35"/>
      <c r="R24" s="10">
        <v>6.6561014263074481E-2</v>
      </c>
      <c r="S24" s="10">
        <v>3.328050713153724E-2</v>
      </c>
      <c r="T24" s="10">
        <v>2</v>
      </c>
      <c r="U24" s="36" t="s">
        <v>99</v>
      </c>
    </row>
    <row r="25" spans="1:21">
      <c r="A25" s="35"/>
      <c r="B25" s="35"/>
      <c r="C25" s="35"/>
      <c r="D25" s="35"/>
      <c r="E25" s="35"/>
      <c r="F25" s="35"/>
      <c r="G25" s="35"/>
      <c r="H25" s="35"/>
      <c r="I25" s="25" t="s">
        <v>61</v>
      </c>
      <c r="J25" s="26" t="s">
        <v>85</v>
      </c>
      <c r="K25" s="35"/>
      <c r="L25" s="35"/>
      <c r="M25" s="16">
        <f>SUM(M5:M24)</f>
        <v>2.4876052631578949</v>
      </c>
      <c r="N25" s="16">
        <f>SUM(N5:N24)</f>
        <v>1</v>
      </c>
      <c r="O25" s="16">
        <f>SUM(O5:O24)</f>
        <v>49.45</v>
      </c>
      <c r="P25" s="16" t="s">
        <v>111</v>
      </c>
      <c r="Q25" s="35"/>
      <c r="R25" s="16">
        <f>SUM(R5:R24)</f>
        <v>2.4158742736397256</v>
      </c>
      <c r="S25" s="16">
        <f>SUM(S5:S24)</f>
        <v>1</v>
      </c>
      <c r="T25" s="16">
        <f>SUM(T5:T24)</f>
        <v>49.3</v>
      </c>
      <c r="U25" s="16" t="s">
        <v>111</v>
      </c>
    </row>
    <row r="26" spans="1:21">
      <c r="A26" s="35"/>
      <c r="B26" s="35"/>
      <c r="C26" s="35"/>
      <c r="D26" s="35"/>
      <c r="E26" s="35"/>
      <c r="F26" s="35"/>
      <c r="G26" s="35"/>
      <c r="H26" s="35"/>
      <c r="I26" s="25" t="s">
        <v>56</v>
      </c>
      <c r="J26" s="25" t="s">
        <v>82</v>
      </c>
      <c r="K26" s="35"/>
      <c r="L26" s="35"/>
      <c r="M26" s="3"/>
      <c r="N26" s="3"/>
      <c r="O26" s="3"/>
      <c r="P26" s="3"/>
      <c r="Q26" s="35"/>
      <c r="R26" s="35"/>
      <c r="S26" s="35"/>
      <c r="T26" s="35"/>
      <c r="U26" s="35"/>
    </row>
    <row r="27" spans="1:21">
      <c r="A27" s="35"/>
      <c r="B27" s="35"/>
      <c r="C27" s="35"/>
      <c r="D27" s="35"/>
      <c r="E27" s="35"/>
      <c r="F27" s="35"/>
      <c r="G27" s="35"/>
      <c r="H27" s="35"/>
      <c r="I27" s="25" t="s">
        <v>73</v>
      </c>
      <c r="J27" s="26" t="s">
        <v>81</v>
      </c>
      <c r="K27" s="35"/>
      <c r="L27" s="35"/>
      <c r="M27" s="61" t="s">
        <v>122</v>
      </c>
      <c r="N27" s="62"/>
      <c r="O27" s="62"/>
      <c r="P27" s="63"/>
      <c r="Q27" s="35"/>
      <c r="R27" s="61" t="s">
        <v>123</v>
      </c>
      <c r="S27" s="62"/>
      <c r="T27" s="62"/>
      <c r="U27" s="63"/>
    </row>
    <row r="28" spans="1:21">
      <c r="A28" s="3"/>
      <c r="B28" s="3"/>
      <c r="C28" s="3"/>
      <c r="D28" s="3"/>
      <c r="E28" s="35"/>
      <c r="F28" s="35"/>
      <c r="G28" s="35"/>
      <c r="H28" s="35"/>
      <c r="I28" s="25" t="s">
        <v>77</v>
      </c>
      <c r="J28" s="25" t="s">
        <v>102</v>
      </c>
      <c r="K28" s="35"/>
      <c r="L28" s="3"/>
      <c r="M28" s="10" t="s">
        <v>119</v>
      </c>
      <c r="N28" s="10" t="s">
        <v>109</v>
      </c>
      <c r="O28" s="10" t="s">
        <v>120</v>
      </c>
      <c r="P28" s="10" t="s">
        <v>121</v>
      </c>
      <c r="Q28" s="3"/>
      <c r="R28" s="10" t="s">
        <v>119</v>
      </c>
      <c r="S28" s="10" t="s">
        <v>109</v>
      </c>
      <c r="T28" s="10" t="s">
        <v>120</v>
      </c>
      <c r="U28" s="10" t="s">
        <v>121</v>
      </c>
    </row>
    <row r="29" spans="1:21">
      <c r="A29" s="3"/>
      <c r="B29" s="3"/>
      <c r="C29" s="3"/>
      <c r="D29" s="3"/>
      <c r="E29" s="35"/>
      <c r="F29" s="35"/>
      <c r="G29" s="35"/>
      <c r="H29" s="35"/>
      <c r="I29" s="26" t="s">
        <v>76</v>
      </c>
      <c r="J29" s="26" t="s">
        <v>97</v>
      </c>
      <c r="K29" s="35"/>
      <c r="L29" s="3"/>
      <c r="M29" s="10">
        <v>8.2236842105263094E-2</v>
      </c>
      <c r="N29" s="36">
        <v>3.2894736842105261E-2</v>
      </c>
      <c r="O29" s="10">
        <v>2.5</v>
      </c>
      <c r="P29" s="10" t="s">
        <v>63</v>
      </c>
      <c r="Q29" s="3"/>
      <c r="R29" s="10">
        <v>0.13074484944532488</v>
      </c>
      <c r="S29" s="10">
        <v>4.3581616481774957E-2</v>
      </c>
      <c r="T29" s="10">
        <v>3</v>
      </c>
      <c r="U29" s="36" t="s">
        <v>80</v>
      </c>
    </row>
    <row r="30" spans="1:21">
      <c r="A30" s="3"/>
      <c r="B30" s="3"/>
      <c r="C30" s="3"/>
      <c r="D30" s="3"/>
      <c r="E30" s="35"/>
      <c r="F30" s="35"/>
      <c r="G30" s="35"/>
      <c r="H30" s="35"/>
      <c r="I30" s="37"/>
      <c r="J30" s="25" t="s">
        <v>100</v>
      </c>
      <c r="K30" s="35"/>
      <c r="L30" s="3"/>
      <c r="M30" s="10">
        <v>9.0789473684210531E-2</v>
      </c>
      <c r="N30" s="36">
        <v>3.6315789473684211E-2</v>
      </c>
      <c r="O30" s="10">
        <v>2.5</v>
      </c>
      <c r="P30" s="10" t="s">
        <v>60</v>
      </c>
      <c r="Q30" s="3"/>
      <c r="R30" s="10">
        <v>0.13074484944532488</v>
      </c>
      <c r="S30" s="10">
        <v>4.3581616481774957E-2</v>
      </c>
      <c r="T30" s="10">
        <v>3</v>
      </c>
      <c r="U30" s="36" t="s">
        <v>89</v>
      </c>
    </row>
    <row r="31" spans="1:21">
      <c r="A31" s="3"/>
      <c r="B31" s="3"/>
      <c r="C31" s="3"/>
      <c r="D31" s="3"/>
      <c r="E31" s="3"/>
      <c r="F31" s="3"/>
      <c r="G31" s="3"/>
      <c r="H31" s="35"/>
      <c r="I31" s="37"/>
      <c r="J31" s="35"/>
      <c r="K31" s="35"/>
      <c r="L31" s="3"/>
      <c r="M31" s="10">
        <v>0.10421052631578946</v>
      </c>
      <c r="N31" s="36">
        <v>3.7894736842105259E-2</v>
      </c>
      <c r="O31" s="10">
        <v>2.75</v>
      </c>
      <c r="P31" s="10" t="s">
        <v>62</v>
      </c>
      <c r="Q31" s="3"/>
      <c r="R31" s="10">
        <v>0.14115161119915476</v>
      </c>
      <c r="S31" s="10">
        <v>4.4109878499735862E-2</v>
      </c>
      <c r="T31" s="10">
        <v>3.2</v>
      </c>
      <c r="U31" s="36" t="s">
        <v>87</v>
      </c>
    </row>
    <row r="32" spans="1:21">
      <c r="A32" s="3"/>
      <c r="B32" s="3"/>
      <c r="C32" s="3"/>
      <c r="D32" s="3"/>
      <c r="E32" s="3"/>
      <c r="F32" s="3"/>
      <c r="G32" s="3"/>
      <c r="H32" s="35"/>
      <c r="I32" s="37"/>
      <c r="J32" s="35"/>
      <c r="K32" s="35"/>
      <c r="L32" s="3"/>
      <c r="M32" s="10">
        <v>0.12552631578947368</v>
      </c>
      <c r="N32" s="36">
        <v>4.1842105263157896E-2</v>
      </c>
      <c r="O32" s="10">
        <v>3</v>
      </c>
      <c r="P32" s="10" t="s">
        <v>54</v>
      </c>
      <c r="Q32" s="3"/>
      <c r="R32" s="10">
        <v>0.14368726888536715</v>
      </c>
      <c r="S32" s="10">
        <v>4.490227152667723E-2</v>
      </c>
      <c r="T32" s="10">
        <v>3.2</v>
      </c>
      <c r="U32" s="36" t="s">
        <v>86</v>
      </c>
    </row>
    <row r="33" spans="1:21">
      <c r="A33" s="3"/>
      <c r="B33" s="3"/>
      <c r="C33" s="3"/>
      <c r="D33" s="3"/>
      <c r="E33" s="3"/>
      <c r="F33" s="3"/>
      <c r="G33" s="3"/>
      <c r="H33" s="35"/>
      <c r="I33" s="37"/>
      <c r="J33" s="35"/>
      <c r="K33" s="35"/>
      <c r="L33" s="3"/>
      <c r="M33" s="10">
        <v>0.155447368421053</v>
      </c>
      <c r="N33" s="36">
        <v>4.7105263157894733E-2</v>
      </c>
      <c r="O33" s="10">
        <v>3.3</v>
      </c>
      <c r="P33" s="10" t="s">
        <v>59</v>
      </c>
      <c r="Q33" s="3"/>
      <c r="R33" s="10">
        <v>0.14791336502905442</v>
      </c>
      <c r="S33" s="10">
        <v>4.6222926571579503E-2</v>
      </c>
      <c r="T33" s="10">
        <v>3.2</v>
      </c>
      <c r="U33" s="36" t="s">
        <v>84</v>
      </c>
    </row>
    <row r="34" spans="1:21">
      <c r="A34" s="3"/>
      <c r="B34" s="3"/>
      <c r="C34" s="3"/>
      <c r="D34" s="3"/>
      <c r="E34" s="3"/>
      <c r="F34" s="3"/>
      <c r="G34" s="3"/>
      <c r="H34" s="35"/>
      <c r="I34" s="37"/>
      <c r="J34" s="35"/>
      <c r="K34" s="35"/>
      <c r="L34" s="3"/>
      <c r="M34" s="10">
        <v>0.18610526315789475</v>
      </c>
      <c r="N34" s="36">
        <v>5.473684210526316E-2</v>
      </c>
      <c r="O34" s="10">
        <v>3.4</v>
      </c>
      <c r="P34" s="10" t="s">
        <v>57</v>
      </c>
      <c r="Q34" s="3"/>
      <c r="R34" s="10">
        <v>0.15890121500264132</v>
      </c>
      <c r="S34" s="10">
        <v>4.9656629688325411E-2</v>
      </c>
      <c r="T34" s="10">
        <v>3.2</v>
      </c>
      <c r="U34" s="36" t="s">
        <v>90</v>
      </c>
    </row>
    <row r="35" spans="1:21">
      <c r="A35" s="3"/>
      <c r="B35" s="3"/>
      <c r="C35" s="3"/>
      <c r="D35" s="3"/>
      <c r="E35" s="3"/>
      <c r="F35" s="3"/>
      <c r="G35" s="3"/>
      <c r="H35" s="35"/>
      <c r="I35" s="37"/>
      <c r="J35" s="35"/>
      <c r="K35" s="35"/>
      <c r="L35" s="3"/>
      <c r="M35" s="10">
        <v>0.19802631578947383</v>
      </c>
      <c r="N35" s="36">
        <v>5.6578947368421097E-2</v>
      </c>
      <c r="O35" s="10">
        <v>3.5</v>
      </c>
      <c r="P35" s="10" t="s">
        <v>55</v>
      </c>
      <c r="Q35" s="3"/>
      <c r="R35" s="10">
        <v>0.18951399894347595</v>
      </c>
      <c r="S35" s="10">
        <v>5.4146856840993129E-2</v>
      </c>
      <c r="T35" s="10">
        <v>3.5</v>
      </c>
      <c r="U35" s="36" t="s">
        <v>83</v>
      </c>
    </row>
    <row r="36" spans="1:21">
      <c r="A36" s="3"/>
      <c r="B36" s="3"/>
      <c r="C36" s="3"/>
      <c r="D36" s="3"/>
      <c r="E36" s="3"/>
      <c r="F36" s="3"/>
      <c r="G36" s="3"/>
      <c r="H36" s="3"/>
      <c r="I36" s="38"/>
      <c r="J36" s="33"/>
      <c r="K36" s="33"/>
      <c r="L36" s="3"/>
      <c r="M36" s="10">
        <v>0.19894736842105265</v>
      </c>
      <c r="N36" s="36">
        <v>5.6842105263157902E-2</v>
      </c>
      <c r="O36" s="10">
        <v>3.5</v>
      </c>
      <c r="P36" s="10" t="s">
        <v>53</v>
      </c>
      <c r="Q36" s="3"/>
      <c r="R36" s="10">
        <v>0.22081352350765979</v>
      </c>
      <c r="S36" s="10">
        <v>5.5203380876914947E-2</v>
      </c>
      <c r="T36" s="10">
        <v>4</v>
      </c>
      <c r="U36" s="36" t="s">
        <v>81</v>
      </c>
    </row>
    <row r="37" spans="1:21">
      <c r="A37" s="3"/>
      <c r="B37" s="3"/>
      <c r="C37" s="3"/>
      <c r="D37" s="3"/>
      <c r="E37" s="3"/>
      <c r="F37" s="3"/>
      <c r="G37" s="3"/>
      <c r="H37" s="3"/>
      <c r="I37" s="38"/>
      <c r="J37" s="33"/>
      <c r="K37" s="33"/>
      <c r="L37" s="3"/>
      <c r="M37" s="26">
        <v>0.22500000000000001</v>
      </c>
      <c r="N37" s="26">
        <v>0.06</v>
      </c>
      <c r="O37" s="26">
        <v>3.75</v>
      </c>
      <c r="P37" s="26" t="s">
        <v>61</v>
      </c>
      <c r="Q37" s="3"/>
      <c r="R37" s="26">
        <v>0.20153195985208661</v>
      </c>
      <c r="S37" s="26">
        <v>5.758055995773903E-2</v>
      </c>
      <c r="T37" s="26">
        <v>3.5</v>
      </c>
      <c r="U37" s="26" t="s">
        <v>85</v>
      </c>
    </row>
    <row r="38" spans="1:21">
      <c r="A38" s="3"/>
      <c r="B38" s="3"/>
      <c r="C38" s="3"/>
      <c r="D38" s="3"/>
      <c r="E38" s="3"/>
      <c r="F38" s="3"/>
      <c r="G38" s="3"/>
      <c r="H38" s="3"/>
      <c r="I38" s="38"/>
      <c r="J38" s="33"/>
      <c r="K38" s="33"/>
      <c r="L38" s="3"/>
      <c r="M38" s="26">
        <v>0.28421052631578902</v>
      </c>
      <c r="N38" s="26">
        <v>7.1052631578947367E-2</v>
      </c>
      <c r="O38" s="26">
        <v>4</v>
      </c>
      <c r="P38" s="26" t="s">
        <v>56</v>
      </c>
      <c r="Q38" s="3"/>
      <c r="R38" s="26">
        <v>0.21632329635499203</v>
      </c>
      <c r="S38" s="26">
        <v>6.1806656101426299E-2</v>
      </c>
      <c r="T38" s="26">
        <v>3.5</v>
      </c>
      <c r="U38" s="26" t="s">
        <v>82</v>
      </c>
    </row>
    <row r="39" spans="1:21">
      <c r="A39" s="3"/>
      <c r="B39" s="3"/>
      <c r="C39" s="3"/>
      <c r="D39" s="3"/>
      <c r="E39" s="3"/>
      <c r="F39" s="3"/>
      <c r="G39" s="3"/>
      <c r="H39" s="3"/>
      <c r="I39" s="38"/>
      <c r="J39" s="33"/>
      <c r="K39" s="33"/>
      <c r="L39" s="3"/>
      <c r="M39" s="10">
        <v>9.5394736842105268E-2</v>
      </c>
      <c r="N39" s="36">
        <v>3.8157894736842106E-2</v>
      </c>
      <c r="O39" s="10">
        <v>2.5</v>
      </c>
      <c r="P39" s="10" t="s">
        <v>70</v>
      </c>
      <c r="Q39" s="3"/>
      <c r="R39" s="10">
        <v>6.4447966191230846E-2</v>
      </c>
      <c r="S39" s="10">
        <v>3.2223983095615423E-2</v>
      </c>
      <c r="T39" s="10">
        <v>2</v>
      </c>
      <c r="U39" s="36" t="s">
        <v>98</v>
      </c>
    </row>
    <row r="40" spans="1:21">
      <c r="A40" s="3"/>
      <c r="B40" s="3"/>
      <c r="C40" s="3"/>
      <c r="D40" s="3"/>
      <c r="E40" s="3"/>
      <c r="F40" s="3"/>
      <c r="G40" s="3"/>
      <c r="H40" s="3"/>
      <c r="I40" s="38"/>
      <c r="J40" s="33"/>
      <c r="K40" s="33"/>
      <c r="L40" s="3"/>
      <c r="M40" s="10">
        <v>9.7368421052631576E-2</v>
      </c>
      <c r="N40" s="36">
        <v>3.8947368421052633E-2</v>
      </c>
      <c r="O40" s="10">
        <v>2.5</v>
      </c>
      <c r="P40" s="10" t="s">
        <v>75</v>
      </c>
      <c r="Q40" s="3"/>
      <c r="R40" s="10">
        <v>6.6561014263074481E-2</v>
      </c>
      <c r="S40" s="10">
        <v>3.328050713153724E-2</v>
      </c>
      <c r="T40" s="10">
        <v>2</v>
      </c>
      <c r="U40" s="36" t="s">
        <v>99</v>
      </c>
    </row>
    <row r="41" spans="1:21">
      <c r="A41" s="3"/>
      <c r="B41" s="3"/>
      <c r="C41" s="3"/>
      <c r="D41" s="3"/>
      <c r="E41" s="3"/>
      <c r="F41" s="3"/>
      <c r="G41" s="3"/>
      <c r="H41" s="3"/>
      <c r="I41" s="39"/>
      <c r="J41" s="3"/>
      <c r="K41" s="3"/>
      <c r="L41" s="3"/>
      <c r="M41" s="10">
        <v>9.2368421052631572E-2</v>
      </c>
      <c r="N41" s="36">
        <v>4.1052631578947368E-2</v>
      </c>
      <c r="O41" s="10">
        <v>2.25</v>
      </c>
      <c r="P41" s="10" t="s">
        <v>65</v>
      </c>
      <c r="Q41" s="3"/>
      <c r="R41" s="10">
        <v>7.3956682514527194E-2</v>
      </c>
      <c r="S41" s="10">
        <v>3.6978341257263597E-2</v>
      </c>
      <c r="T41" s="10">
        <v>2</v>
      </c>
      <c r="U41" s="36" t="s">
        <v>93</v>
      </c>
    </row>
    <row r="42" spans="1:21">
      <c r="A42" s="3"/>
      <c r="B42" s="3"/>
      <c r="C42" s="3"/>
      <c r="D42" s="3"/>
      <c r="E42" s="3"/>
      <c r="F42" s="3"/>
      <c r="G42" s="3"/>
      <c r="H42" s="3"/>
      <c r="I42" s="39"/>
      <c r="J42" s="3"/>
      <c r="K42" s="3"/>
      <c r="L42" s="3"/>
      <c r="M42" s="10">
        <v>9.2105263157894746E-2</v>
      </c>
      <c r="N42" s="36">
        <v>4.6052631578947373E-2</v>
      </c>
      <c r="O42" s="10">
        <v>2</v>
      </c>
      <c r="P42" s="10" t="s">
        <v>68</v>
      </c>
      <c r="Q42" s="3"/>
      <c r="R42" s="10">
        <v>7.3494453248811403E-2</v>
      </c>
      <c r="S42" s="10">
        <v>4.1996830427892234E-2</v>
      </c>
      <c r="T42" s="10">
        <v>1.75</v>
      </c>
      <c r="U42" s="36" t="s">
        <v>95</v>
      </c>
    </row>
    <row r="43" spans="1:21">
      <c r="A43" s="3"/>
      <c r="B43" s="3"/>
      <c r="C43" s="3"/>
      <c r="D43" s="3"/>
      <c r="E43" s="3"/>
      <c r="F43" s="3"/>
      <c r="G43" s="3"/>
      <c r="H43" s="3"/>
      <c r="I43" s="39"/>
      <c r="J43" s="3"/>
      <c r="K43" s="3"/>
      <c r="L43" s="3"/>
      <c r="M43" s="10">
        <v>9.4736842105263105E-2</v>
      </c>
      <c r="N43" s="36">
        <v>4.7368421052631574E-2</v>
      </c>
      <c r="O43" s="10">
        <v>2</v>
      </c>
      <c r="P43" s="10" t="s">
        <v>66</v>
      </c>
      <c r="Q43" s="3"/>
      <c r="R43" s="10">
        <v>8.1352350765979936E-2</v>
      </c>
      <c r="S43" s="10">
        <v>4.648705758055996E-2</v>
      </c>
      <c r="T43" s="10">
        <v>1.75</v>
      </c>
      <c r="U43" s="36" t="s">
        <v>101</v>
      </c>
    </row>
    <row r="44" spans="1:21">
      <c r="A44" s="3"/>
      <c r="B44" s="3"/>
      <c r="C44" s="3"/>
      <c r="D44" s="3"/>
      <c r="E44" s="3"/>
      <c r="F44" s="3"/>
      <c r="G44" s="3"/>
      <c r="H44" s="3"/>
      <c r="I44" s="39"/>
      <c r="J44" s="3"/>
      <c r="K44" s="3"/>
      <c r="L44" s="3"/>
      <c r="M44" s="10">
        <v>6.1842105263157879E-2</v>
      </c>
      <c r="N44" s="36">
        <v>4.9473684210526302E-2</v>
      </c>
      <c r="O44" s="10">
        <v>1.25</v>
      </c>
      <c r="P44" s="10" t="s">
        <v>76</v>
      </c>
      <c r="Q44" s="3"/>
      <c r="R44" s="10">
        <v>8.4125726360274697E-2</v>
      </c>
      <c r="S44" s="10">
        <v>4.8071843634442682E-2</v>
      </c>
      <c r="T44" s="10">
        <v>1.75</v>
      </c>
      <c r="U44" s="36" t="s">
        <v>92</v>
      </c>
    </row>
    <row r="45" spans="1:21">
      <c r="A45" s="3"/>
      <c r="B45" s="3"/>
      <c r="C45" s="3"/>
      <c r="D45" s="3"/>
      <c r="E45" s="3"/>
      <c r="F45" s="3"/>
      <c r="G45" s="3"/>
      <c r="H45" s="3"/>
      <c r="I45" s="39"/>
      <c r="J45" s="3"/>
      <c r="K45" s="3"/>
      <c r="L45" s="3"/>
      <c r="M45" s="10">
        <v>0.10407894736842105</v>
      </c>
      <c r="N45" s="36">
        <v>5.9473684210526317E-2</v>
      </c>
      <c r="O45" s="10">
        <v>1.75</v>
      </c>
      <c r="P45" s="10" t="s">
        <v>74</v>
      </c>
      <c r="Q45" s="3"/>
      <c r="R45" s="10">
        <v>5.8108821975699949E-2</v>
      </c>
      <c r="S45" s="10">
        <v>5.8108821975699949E-2</v>
      </c>
      <c r="T45" s="10">
        <v>1</v>
      </c>
      <c r="U45" s="36" t="s">
        <v>97</v>
      </c>
    </row>
    <row r="46" spans="1:21">
      <c r="A46" s="3"/>
      <c r="B46" s="3"/>
      <c r="C46" s="3"/>
      <c r="D46" s="3"/>
      <c r="E46" s="3"/>
      <c r="F46" s="3"/>
      <c r="G46" s="3"/>
      <c r="H46" s="3"/>
      <c r="I46" s="39"/>
      <c r="J46" s="3"/>
      <c r="K46" s="3"/>
      <c r="L46" s="3"/>
      <c r="M46" s="10">
        <v>7.4999999999999997E-2</v>
      </c>
      <c r="N46" s="36">
        <v>0.06</v>
      </c>
      <c r="O46" s="10">
        <v>1.25</v>
      </c>
      <c r="P46" s="10" t="s">
        <v>72</v>
      </c>
      <c r="Q46" s="3"/>
      <c r="R46" s="10">
        <v>8.0229793977812991E-2</v>
      </c>
      <c r="S46" s="10">
        <v>6.418383518225039E-2</v>
      </c>
      <c r="T46" s="10">
        <v>1.25</v>
      </c>
      <c r="U46" s="36" t="s">
        <v>94</v>
      </c>
    </row>
    <row r="47" spans="1:21">
      <c r="A47" s="3"/>
      <c r="B47" s="3"/>
      <c r="C47" s="3"/>
      <c r="D47" s="3"/>
      <c r="E47" s="3"/>
      <c r="F47" s="3"/>
      <c r="G47" s="3"/>
      <c r="H47" s="3"/>
      <c r="I47" s="39"/>
      <c r="J47" s="3"/>
      <c r="K47" s="3"/>
      <c r="L47" s="3"/>
      <c r="M47" s="26">
        <v>7.4999999999999997E-2</v>
      </c>
      <c r="N47" s="26">
        <v>0.06</v>
      </c>
      <c r="O47" s="26">
        <v>1.25</v>
      </c>
      <c r="P47" s="26" t="s">
        <v>77</v>
      </c>
      <c r="Q47" s="3"/>
      <c r="R47" s="26">
        <v>8.1880612783940834E-2</v>
      </c>
      <c r="S47" s="26">
        <v>6.550449022715267E-2</v>
      </c>
      <c r="T47" s="26">
        <v>1.25</v>
      </c>
      <c r="U47" s="26" t="s">
        <v>100</v>
      </c>
    </row>
    <row r="48" spans="1:21">
      <c r="A48" s="3"/>
      <c r="B48" s="3"/>
      <c r="C48" s="3"/>
      <c r="D48" s="3"/>
      <c r="E48" s="3"/>
      <c r="F48" s="3"/>
      <c r="G48" s="3"/>
      <c r="H48" s="3"/>
      <c r="I48" s="39"/>
      <c r="J48" s="3"/>
      <c r="K48" s="3"/>
      <c r="L48" s="3"/>
      <c r="M48" s="26">
        <v>6.4210526315789496E-2</v>
      </c>
      <c r="N48" s="26">
        <v>6.4210526315789496E-2</v>
      </c>
      <c r="O48" s="26">
        <v>1</v>
      </c>
      <c r="P48" s="26" t="s">
        <v>73</v>
      </c>
      <c r="Q48" s="3"/>
      <c r="R48" s="26">
        <v>7.2371896460644472E-2</v>
      </c>
      <c r="S48" s="26">
        <v>7.2371896460644472E-2</v>
      </c>
      <c r="T48" s="26">
        <v>1</v>
      </c>
      <c r="U48" s="26" t="s">
        <v>102</v>
      </c>
    </row>
    <row r="49" spans="1:21">
      <c r="A49" s="3"/>
      <c r="B49" s="3"/>
      <c r="C49" s="3"/>
      <c r="D49" s="3"/>
      <c r="E49" s="3"/>
      <c r="F49" s="3"/>
      <c r="G49" s="3"/>
      <c r="H49" s="3"/>
      <c r="I49" s="39"/>
      <c r="J49" s="3"/>
      <c r="K49" s="3"/>
      <c r="L49" s="3"/>
      <c r="M49" s="16">
        <f>SUM(M29:M48)</f>
        <v>2.5026052631578946</v>
      </c>
      <c r="N49" s="16">
        <f>SUM(N29:N48)</f>
        <v>1.0000000000000002</v>
      </c>
      <c r="O49" s="16">
        <f>SUM(O29:O48)</f>
        <v>49.95</v>
      </c>
      <c r="P49" s="16" t="s">
        <v>111</v>
      </c>
      <c r="Q49" s="3"/>
      <c r="R49" s="16">
        <f>SUM(R29:R48)</f>
        <v>2.4178552562070785</v>
      </c>
      <c r="S49" s="16">
        <f>SUM(S29:S48)</f>
        <v>1</v>
      </c>
      <c r="T49" s="16">
        <f>SUM(T29:T48)</f>
        <v>49.05</v>
      </c>
      <c r="U49" s="16" t="s">
        <v>111</v>
      </c>
    </row>
  </sheetData>
  <mergeCells count="4">
    <mergeCell ref="M3:P3"/>
    <mergeCell ref="R3:U3"/>
    <mergeCell ref="M27:P27"/>
    <mergeCell ref="R27:U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4"/>
  <sheetViews>
    <sheetView rightToLeft="1" topLeftCell="A10" workbookViewId="0"/>
  </sheetViews>
  <sheetFormatPr defaultRowHeight="15"/>
  <sheetData>
    <row r="1" spans="2:28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6.5" thickTop="1" thickBot="1">
      <c r="B2" s="2"/>
      <c r="C2" s="64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1"/>
      <c r="P2" s="2"/>
      <c r="Q2" s="64" t="s">
        <v>1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6"/>
    </row>
    <row r="3" spans="2:28" ht="15.75" thickTop="1">
      <c r="B3" s="67" t="s">
        <v>2</v>
      </c>
      <c r="C3" s="68" t="s">
        <v>3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1"/>
      <c r="P3" s="67" t="s">
        <v>2</v>
      </c>
      <c r="Q3" s="68" t="s">
        <v>4</v>
      </c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</row>
    <row r="4" spans="2:28">
      <c r="B4" s="67"/>
      <c r="C4" s="74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1"/>
      <c r="P4" s="67"/>
      <c r="Q4" s="71" t="s">
        <v>6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3"/>
    </row>
    <row r="5" spans="2:28">
      <c r="B5" s="67"/>
      <c r="C5" s="74" t="s">
        <v>7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1"/>
      <c r="P5" s="67"/>
      <c r="Q5" s="71" t="s">
        <v>8</v>
      </c>
      <c r="R5" s="72"/>
      <c r="S5" s="72"/>
      <c r="T5" s="72"/>
      <c r="U5" s="72"/>
      <c r="V5" s="72"/>
      <c r="W5" s="72"/>
      <c r="X5" s="72"/>
      <c r="Y5" s="72"/>
      <c r="Z5" s="72"/>
      <c r="AA5" s="72"/>
      <c r="AB5" s="73"/>
    </row>
    <row r="6" spans="2:28" ht="15.75" thickBot="1">
      <c r="B6" s="67"/>
      <c r="C6" s="74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  <c r="O6" s="1"/>
      <c r="P6" s="67"/>
      <c r="Q6" s="71" t="s">
        <v>5</v>
      </c>
      <c r="R6" s="72"/>
      <c r="S6" s="72"/>
      <c r="T6" s="72"/>
      <c r="U6" s="72"/>
      <c r="V6" s="72"/>
      <c r="W6" s="72"/>
      <c r="X6" s="72"/>
      <c r="Y6" s="72"/>
      <c r="Z6" s="72"/>
      <c r="AA6" s="72"/>
      <c r="AB6" s="73"/>
    </row>
    <row r="7" spans="2:28" ht="15.75" thickTop="1">
      <c r="B7" s="67" t="s">
        <v>10</v>
      </c>
      <c r="C7" s="83" t="s">
        <v>11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O7" s="1"/>
      <c r="P7" s="67" t="s">
        <v>10</v>
      </c>
      <c r="Q7" s="77" t="s">
        <v>12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9"/>
    </row>
    <row r="8" spans="2:28">
      <c r="B8" s="67"/>
      <c r="C8" s="74" t="s">
        <v>13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  <c r="O8" s="1"/>
      <c r="P8" s="67"/>
      <c r="Q8" s="71" t="s">
        <v>14</v>
      </c>
      <c r="R8" s="72"/>
      <c r="S8" s="72"/>
      <c r="T8" s="72"/>
      <c r="U8" s="72"/>
      <c r="V8" s="72"/>
      <c r="W8" s="72"/>
      <c r="X8" s="72"/>
      <c r="Y8" s="72"/>
      <c r="Z8" s="72"/>
      <c r="AA8" s="72"/>
      <c r="AB8" s="73"/>
    </row>
    <row r="9" spans="2:28">
      <c r="B9" s="67"/>
      <c r="C9" s="80" t="s">
        <v>15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  <c r="O9" s="1"/>
      <c r="P9" s="67"/>
      <c r="Q9" s="71" t="s">
        <v>16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</row>
    <row r="10" spans="2:28" ht="15.75" thickBot="1">
      <c r="B10" s="67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1"/>
      <c r="P10" s="67"/>
      <c r="Q10" s="71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</row>
    <row r="11" spans="2:28" ht="15.75" thickTop="1">
      <c r="B11" s="67" t="s">
        <v>17</v>
      </c>
      <c r="C11" s="68" t="s">
        <v>18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1"/>
      <c r="P11" s="67" t="s">
        <v>17</v>
      </c>
      <c r="Q11" s="77" t="s">
        <v>19</v>
      </c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9"/>
    </row>
    <row r="12" spans="2:28">
      <c r="B12" s="67"/>
      <c r="C12" s="74" t="s">
        <v>19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1"/>
      <c r="P12" s="67"/>
      <c r="Q12" s="71" t="s">
        <v>20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</row>
    <row r="13" spans="2:28">
      <c r="B13" s="67"/>
      <c r="C13" s="74" t="s">
        <v>21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  <c r="O13" s="1"/>
      <c r="P13" s="67"/>
      <c r="Q13" s="71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</row>
    <row r="14" spans="2:28" ht="15.75" thickBot="1">
      <c r="B14" s="67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  <c r="O14" s="1"/>
      <c r="P14" s="67"/>
      <c r="Q14" s="71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3"/>
    </row>
    <row r="15" spans="2:28" ht="15.75" thickTop="1">
      <c r="B15" s="67" t="s">
        <v>22</v>
      </c>
      <c r="C15" s="68" t="s">
        <v>23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1"/>
      <c r="P15" s="67" t="s">
        <v>22</v>
      </c>
      <c r="Q15" s="68" t="s">
        <v>23</v>
      </c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</row>
    <row r="16" spans="2:28">
      <c r="B16" s="67"/>
      <c r="C16" s="80" t="s">
        <v>24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  <c r="O16" s="1"/>
      <c r="P16" s="67"/>
      <c r="Q16" s="71" t="s">
        <v>9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</row>
    <row r="17" spans="2:28">
      <c r="B17" s="67"/>
      <c r="C17" s="74" t="s">
        <v>9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1"/>
      <c r="P17" s="67"/>
      <c r="Q17" s="71" t="s">
        <v>25</v>
      </c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</row>
    <row r="18" spans="2:28">
      <c r="B18" s="67"/>
      <c r="C18" s="74" t="s">
        <v>25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1"/>
      <c r="P18" s="67"/>
      <c r="Q18" s="71" t="s">
        <v>26</v>
      </c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</row>
    <row r="19" spans="2:28" ht="15.75" thickBo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16.5" thickTop="1" thickBot="1">
      <c r="B20" s="2"/>
      <c r="C20" s="64" t="s">
        <v>27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1"/>
      <c r="P20" s="2"/>
      <c r="Q20" s="64" t="s">
        <v>28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6"/>
    </row>
    <row r="21" spans="2:28" ht="15.75" thickTop="1">
      <c r="B21" s="67" t="s">
        <v>2</v>
      </c>
      <c r="C21" s="77" t="s">
        <v>29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1"/>
      <c r="P21" s="67" t="s">
        <v>2</v>
      </c>
      <c r="Q21" s="83" t="s">
        <v>30</v>
      </c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5"/>
    </row>
    <row r="22" spans="2:28">
      <c r="B22" s="67"/>
      <c r="C22" s="80" t="s">
        <v>31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1"/>
      <c r="P22" s="67"/>
      <c r="Q22" s="74" t="s">
        <v>32</v>
      </c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</row>
    <row r="23" spans="2:28">
      <c r="B23" s="67"/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  <c r="O23" s="1"/>
      <c r="P23" s="67"/>
      <c r="Q23" s="74" t="s">
        <v>33</v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</row>
    <row r="24" spans="2:28" ht="15.75" thickBot="1">
      <c r="B24" s="67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1"/>
      <c r="P24" s="67"/>
      <c r="Q24" s="74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</row>
    <row r="25" spans="2:28" ht="15.75" thickTop="1">
      <c r="B25" s="67" t="s">
        <v>10</v>
      </c>
      <c r="C25" s="77" t="s">
        <v>34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1"/>
      <c r="P25" s="67" t="s">
        <v>10</v>
      </c>
      <c r="Q25" s="83" t="s">
        <v>35</v>
      </c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5"/>
    </row>
    <row r="26" spans="2:28">
      <c r="B26" s="67"/>
      <c r="C26" s="71" t="s">
        <v>36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1"/>
      <c r="P26" s="67"/>
      <c r="Q26" s="80" t="s">
        <v>15</v>
      </c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</row>
    <row r="27" spans="2:28">
      <c r="B27" s="67"/>
      <c r="C27" s="71" t="s">
        <v>37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1"/>
      <c r="P27" s="67"/>
      <c r="Q27" s="80" t="s">
        <v>38</v>
      </c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2"/>
    </row>
    <row r="28" spans="2:28" ht="15.75" thickBot="1">
      <c r="B28" s="67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1"/>
      <c r="P28" s="67"/>
      <c r="Q28" s="74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</row>
    <row r="29" spans="2:28" ht="15.75" thickTop="1">
      <c r="B29" s="67" t="s">
        <v>17</v>
      </c>
      <c r="C29" s="71" t="s">
        <v>39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3"/>
      <c r="O29" s="1"/>
      <c r="P29" s="67" t="s">
        <v>17</v>
      </c>
      <c r="Q29" s="83" t="s">
        <v>40</v>
      </c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5"/>
    </row>
    <row r="30" spans="2:28">
      <c r="B30" s="67"/>
      <c r="C30" s="80" t="s">
        <v>41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1"/>
      <c r="P30" s="67"/>
      <c r="Q30" s="80" t="s">
        <v>42</v>
      </c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2"/>
    </row>
    <row r="31" spans="2:28">
      <c r="B31" s="67"/>
      <c r="C31" s="71" t="s">
        <v>43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1"/>
      <c r="P31" s="67"/>
      <c r="Q31" s="74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</row>
    <row r="32" spans="2:28" ht="15.75" thickBot="1">
      <c r="B32" s="67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1"/>
      <c r="P32" s="67"/>
      <c r="Q32" s="74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</row>
    <row r="33" spans="2:28" ht="15.75" thickTop="1">
      <c r="B33" s="67" t="s">
        <v>22</v>
      </c>
      <c r="C33" s="77" t="s">
        <v>44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1"/>
      <c r="P33" s="67" t="s">
        <v>22</v>
      </c>
      <c r="Q33" s="68" t="s">
        <v>45</v>
      </c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0"/>
    </row>
    <row r="34" spans="2:28">
      <c r="B34" s="67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1"/>
      <c r="P34" s="67"/>
      <c r="Q34" s="74" t="s">
        <v>46</v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</row>
    <row r="35" spans="2:28">
      <c r="B35" s="67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1"/>
      <c r="P35" s="67"/>
      <c r="Q35" s="74" t="s">
        <v>47</v>
      </c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</row>
    <row r="36" spans="2:28">
      <c r="B36" s="67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1"/>
      <c r="P36" s="67"/>
      <c r="Q36" s="74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</row>
    <row r="37" spans="2:28" ht="15.75" thickBo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6.5" thickTop="1" thickBot="1">
      <c r="B38" s="2"/>
      <c r="C38" s="64" t="s">
        <v>48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5.75" thickTop="1">
      <c r="B39" s="67" t="s">
        <v>2</v>
      </c>
      <c r="C39" s="77" t="s">
        <v>5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>
      <c r="B40" s="67"/>
      <c r="C40" s="71" t="s">
        <v>49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>
      <c r="B41" s="67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5.75" thickBot="1">
      <c r="B42" s="67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5.75" thickTop="1">
      <c r="B43" s="67" t="s">
        <v>10</v>
      </c>
      <c r="C43" s="83" t="s">
        <v>50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>
      <c r="B44" s="67"/>
      <c r="C44" s="80" t="s">
        <v>51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>
      <c r="B45" s="67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5.75" thickBot="1">
      <c r="B46" s="67"/>
      <c r="C46" s="74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5.75" thickTop="1">
      <c r="B47" s="67" t="s">
        <v>17</v>
      </c>
      <c r="C47" s="68" t="s">
        <v>23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>
      <c r="B48" s="67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5">
      <c r="B49" s="67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5.75" thickBot="1">
      <c r="B50" s="67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5.75" thickTop="1">
      <c r="B51" s="67" t="s">
        <v>22</v>
      </c>
      <c r="C51" s="68" t="s">
        <v>23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>
      <c r="B52" s="67"/>
      <c r="C52" s="71" t="s">
        <v>46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>
      <c r="B53" s="67"/>
      <c r="C53" s="71" t="s">
        <v>9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>
      <c r="B54" s="67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</sheetData>
  <mergeCells count="105">
    <mergeCell ref="C38:N38"/>
    <mergeCell ref="B47:B50"/>
    <mergeCell ref="C47:N47"/>
    <mergeCell ref="C48:N48"/>
    <mergeCell ref="C49:N49"/>
    <mergeCell ref="C50:N50"/>
    <mergeCell ref="B51:B54"/>
    <mergeCell ref="C51:N51"/>
    <mergeCell ref="C52:N52"/>
    <mergeCell ref="C53:N53"/>
    <mergeCell ref="C54:N54"/>
    <mergeCell ref="B39:B42"/>
    <mergeCell ref="C39:N39"/>
    <mergeCell ref="C40:N40"/>
    <mergeCell ref="C41:N41"/>
    <mergeCell ref="C42:N42"/>
    <mergeCell ref="B43:B46"/>
    <mergeCell ref="C43:N43"/>
    <mergeCell ref="C44:N44"/>
    <mergeCell ref="C45:N45"/>
    <mergeCell ref="C46:N46"/>
    <mergeCell ref="C24:N24"/>
    <mergeCell ref="C7:N7"/>
    <mergeCell ref="Q6:AB6"/>
    <mergeCell ref="Q29:AB29"/>
    <mergeCell ref="Q30:AB30"/>
    <mergeCell ref="Q31:AB31"/>
    <mergeCell ref="Q32:AB32"/>
    <mergeCell ref="P33:P36"/>
    <mergeCell ref="Q33:AB33"/>
    <mergeCell ref="Q34:AB34"/>
    <mergeCell ref="Q35:AB35"/>
    <mergeCell ref="Q36:AB36"/>
    <mergeCell ref="C30:N30"/>
    <mergeCell ref="C31:N31"/>
    <mergeCell ref="C32:N32"/>
    <mergeCell ref="B3:B6"/>
    <mergeCell ref="B7:B10"/>
    <mergeCell ref="Q20:AB20"/>
    <mergeCell ref="P21:P24"/>
    <mergeCell ref="Q21:AB21"/>
    <mergeCell ref="Q22:AB22"/>
    <mergeCell ref="Q23:AB23"/>
    <mergeCell ref="P25:P28"/>
    <mergeCell ref="Q25:AB25"/>
    <mergeCell ref="Q26:AB26"/>
    <mergeCell ref="Q27:AB27"/>
    <mergeCell ref="Q28:AB28"/>
    <mergeCell ref="Q18:AB18"/>
    <mergeCell ref="C12:N12"/>
    <mergeCell ref="C13:N13"/>
    <mergeCell ref="C14:N14"/>
    <mergeCell ref="C15:N15"/>
    <mergeCell ref="C16:N16"/>
    <mergeCell ref="C17:N17"/>
    <mergeCell ref="C22:N22"/>
    <mergeCell ref="C23:N23"/>
    <mergeCell ref="C9:N9"/>
    <mergeCell ref="C10:N10"/>
    <mergeCell ref="C11:N11"/>
    <mergeCell ref="B33:B36"/>
    <mergeCell ref="C33:N33"/>
    <mergeCell ref="C34:N34"/>
    <mergeCell ref="C35:N35"/>
    <mergeCell ref="C36:N36"/>
    <mergeCell ref="Q24:AB24"/>
    <mergeCell ref="P11:P14"/>
    <mergeCell ref="Q11:AB11"/>
    <mergeCell ref="Q12:AB12"/>
    <mergeCell ref="Q13:AB13"/>
    <mergeCell ref="Q14:AB14"/>
    <mergeCell ref="P15:P18"/>
    <mergeCell ref="Q15:AB15"/>
    <mergeCell ref="Q16:AB16"/>
    <mergeCell ref="Q17:AB17"/>
    <mergeCell ref="C28:N28"/>
    <mergeCell ref="B11:B14"/>
    <mergeCell ref="B15:B18"/>
    <mergeCell ref="P29:P32"/>
    <mergeCell ref="C29:N29"/>
    <mergeCell ref="B29:B32"/>
    <mergeCell ref="Q2:AB2"/>
    <mergeCell ref="P3:P6"/>
    <mergeCell ref="Q3:AB3"/>
    <mergeCell ref="Q4:AB4"/>
    <mergeCell ref="Q5:AB5"/>
    <mergeCell ref="C4:N4"/>
    <mergeCell ref="B25:B28"/>
    <mergeCell ref="C25:N25"/>
    <mergeCell ref="C26:N26"/>
    <mergeCell ref="C27:N27"/>
    <mergeCell ref="C18:N18"/>
    <mergeCell ref="C20:N20"/>
    <mergeCell ref="B21:B24"/>
    <mergeCell ref="C21:N21"/>
    <mergeCell ref="C2:N2"/>
    <mergeCell ref="C3:N3"/>
    <mergeCell ref="C6:N6"/>
    <mergeCell ref="C5:N5"/>
    <mergeCell ref="P7:P10"/>
    <mergeCell ref="Q7:AB7"/>
    <mergeCell ref="Q8:AB8"/>
    <mergeCell ref="Q9:AB9"/>
    <mergeCell ref="Q10:AB10"/>
    <mergeCell ref="C8:N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rightToLeft="1" workbookViewId="0">
      <selection activeCell="A3" sqref="A3"/>
    </sheetView>
  </sheetViews>
  <sheetFormatPr defaultRowHeight="15"/>
  <sheetData>
    <row r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3"/>
      <c r="B3" s="3"/>
      <c r="C3" s="3"/>
      <c r="D3" s="3"/>
      <c r="E3" s="3"/>
      <c r="F3" s="3"/>
      <c r="G3" s="3"/>
      <c r="H3" s="3"/>
      <c r="I3" s="8" t="s">
        <v>103</v>
      </c>
      <c r="J3" s="3"/>
      <c r="K3" s="3"/>
      <c r="L3" s="8" t="s">
        <v>103</v>
      </c>
      <c r="M3" s="3"/>
      <c r="N3" s="3"/>
      <c r="O3" s="3"/>
      <c r="P3" s="3"/>
      <c r="Q3" s="3"/>
      <c r="R3" s="3"/>
    </row>
    <row r="4" spans="1:18">
      <c r="A4" s="3"/>
      <c r="B4" s="3"/>
      <c r="C4" s="3"/>
      <c r="D4" s="3"/>
      <c r="E4" s="3"/>
      <c r="F4" s="9" t="s">
        <v>27</v>
      </c>
      <c r="G4" s="10">
        <v>0.8</v>
      </c>
      <c r="H4" s="11">
        <v>25.862068965517242</v>
      </c>
      <c r="I4" s="10">
        <v>0.28421052631578902</v>
      </c>
      <c r="J4" s="3"/>
      <c r="K4" s="9" t="s">
        <v>27</v>
      </c>
      <c r="L4" s="10">
        <v>0.28421052631578902</v>
      </c>
      <c r="M4" s="3"/>
      <c r="N4" s="3"/>
      <c r="O4" s="3"/>
      <c r="P4" s="3"/>
      <c r="Q4" s="3"/>
      <c r="R4" s="3"/>
    </row>
    <row r="5" spans="1:18">
      <c r="A5" s="3"/>
      <c r="B5" s="3"/>
      <c r="C5" s="3"/>
      <c r="D5" s="3"/>
      <c r="E5" s="3"/>
      <c r="F5" s="9" t="s">
        <v>1</v>
      </c>
      <c r="G5" s="10">
        <v>0.61666666666666703</v>
      </c>
      <c r="H5" s="11">
        <v>19.935344827586217</v>
      </c>
      <c r="I5" s="10">
        <v>0.22500000000000001</v>
      </c>
      <c r="J5" s="3"/>
      <c r="K5" s="9" t="s">
        <v>1</v>
      </c>
      <c r="L5" s="10">
        <v>0.22500000000000001</v>
      </c>
      <c r="M5" s="3"/>
      <c r="N5" s="3"/>
      <c r="O5" s="3"/>
      <c r="P5" s="3"/>
      <c r="Q5" s="3"/>
      <c r="R5" s="3"/>
    </row>
    <row r="6" spans="1:18">
      <c r="A6" s="3"/>
      <c r="B6" s="3"/>
      <c r="C6" s="3"/>
      <c r="D6" s="3"/>
      <c r="E6" s="3"/>
      <c r="F6" s="9" t="s">
        <v>104</v>
      </c>
      <c r="G6" s="10">
        <v>0.59333333333333338</v>
      </c>
      <c r="H6" s="11">
        <v>19.181034482758623</v>
      </c>
      <c r="I6" s="10">
        <v>5.8108821975699949E-2</v>
      </c>
      <c r="J6" s="3"/>
      <c r="K6" s="9" t="s">
        <v>105</v>
      </c>
      <c r="L6" s="10">
        <v>8.1352350765979936E-2</v>
      </c>
      <c r="M6" s="3"/>
      <c r="N6" s="3"/>
      <c r="O6" s="3"/>
      <c r="P6" s="3"/>
      <c r="Q6" s="3"/>
      <c r="R6" s="3"/>
    </row>
    <row r="7" spans="1:18">
      <c r="A7" s="3"/>
      <c r="B7" s="3"/>
      <c r="C7" s="3"/>
      <c r="D7" s="3"/>
      <c r="E7" s="3"/>
      <c r="F7" s="9" t="s">
        <v>106</v>
      </c>
      <c r="G7" s="10">
        <v>0.58333333333333304</v>
      </c>
      <c r="H7" s="11">
        <v>18.857758620689648</v>
      </c>
      <c r="I7" s="10">
        <v>6.4210526315789496E-2</v>
      </c>
      <c r="J7" s="3"/>
      <c r="K7" s="9" t="s">
        <v>106</v>
      </c>
      <c r="L7" s="10">
        <v>6.4210526315789496E-2</v>
      </c>
      <c r="M7" s="3"/>
      <c r="N7" s="3"/>
      <c r="O7" s="3"/>
      <c r="P7" s="3"/>
      <c r="Q7" s="3"/>
      <c r="R7" s="3"/>
    </row>
    <row r="8" spans="1:18">
      <c r="A8" s="12" t="s">
        <v>107</v>
      </c>
      <c r="B8" s="9" t="s">
        <v>108</v>
      </c>
      <c r="C8" s="12" t="s">
        <v>109</v>
      </c>
      <c r="D8" s="13" t="s">
        <v>110</v>
      </c>
      <c r="E8" s="3"/>
      <c r="F8" s="9" t="s">
        <v>105</v>
      </c>
      <c r="G8" s="10">
        <v>0.5</v>
      </c>
      <c r="H8" s="11">
        <v>16.163793103448278</v>
      </c>
      <c r="I8" s="10">
        <v>8.1352350765979936E-2</v>
      </c>
      <c r="J8" s="3"/>
      <c r="K8" s="9" t="s">
        <v>104</v>
      </c>
      <c r="L8" s="10">
        <v>5.8108821975699949E-2</v>
      </c>
      <c r="M8" s="3"/>
      <c r="N8" s="3"/>
      <c r="O8" s="3"/>
      <c r="P8" s="3"/>
      <c r="Q8" s="3"/>
      <c r="R8" s="3"/>
    </row>
    <row r="9" spans="1:18">
      <c r="A9" s="10">
        <v>6</v>
      </c>
      <c r="B9" s="14">
        <v>6</v>
      </c>
      <c r="C9" s="15">
        <v>0.2</v>
      </c>
      <c r="D9" s="10">
        <v>0.59333333333333338</v>
      </c>
      <c r="E9" s="3"/>
      <c r="F9" s="16" t="s">
        <v>111</v>
      </c>
      <c r="G9" s="16">
        <v>3.0933333333333333</v>
      </c>
      <c r="H9" s="16">
        <v>100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>
      <c r="A10" s="10">
        <v>4</v>
      </c>
      <c r="B10" s="14">
        <v>5</v>
      </c>
      <c r="C10" s="15">
        <v>0.16666666666666666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10">
        <v>9</v>
      </c>
      <c r="B11" s="14">
        <v>6.8</v>
      </c>
      <c r="C11" s="15">
        <v>0.22666666666666666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10">
        <v>7</v>
      </c>
      <c r="B12" s="14">
        <v>4.2</v>
      </c>
      <c r="C12" s="15">
        <v>0.14000000000000001</v>
      </c>
      <c r="D12" s="3"/>
      <c r="E12" s="3"/>
      <c r="F12" s="17"/>
      <c r="G12" s="91" t="s">
        <v>112</v>
      </c>
      <c r="H12" s="91"/>
      <c r="I12" s="88" t="s">
        <v>113</v>
      </c>
      <c r="J12" s="88"/>
      <c r="K12" s="89" t="s">
        <v>114</v>
      </c>
      <c r="L12" s="89"/>
      <c r="M12" s="90" t="s">
        <v>115</v>
      </c>
      <c r="N12" s="90"/>
      <c r="O12" s="86" t="s">
        <v>116</v>
      </c>
      <c r="P12" s="86"/>
      <c r="Q12" s="87" t="s">
        <v>117</v>
      </c>
      <c r="R12" s="87"/>
    </row>
    <row r="13" spans="1:18">
      <c r="A13" s="10">
        <v>8</v>
      </c>
      <c r="B13" s="14">
        <v>4.8</v>
      </c>
      <c r="C13" s="15">
        <v>0.16</v>
      </c>
      <c r="D13" s="3"/>
      <c r="E13" s="3"/>
      <c r="F13" s="14">
        <v>1</v>
      </c>
      <c r="G13" s="18" t="s">
        <v>27</v>
      </c>
      <c r="H13" s="18">
        <v>25.862068965517242</v>
      </c>
      <c r="I13" s="19" t="s">
        <v>27</v>
      </c>
      <c r="J13" s="19">
        <v>25.862068965517242</v>
      </c>
      <c r="K13" s="20" t="s">
        <v>27</v>
      </c>
      <c r="L13" s="20">
        <v>25.862068965517242</v>
      </c>
      <c r="M13" s="21" t="s">
        <v>27</v>
      </c>
      <c r="N13" s="21">
        <v>25.862068965517242</v>
      </c>
      <c r="O13" s="22" t="s">
        <v>27</v>
      </c>
      <c r="P13" s="22">
        <v>25.862068965517242</v>
      </c>
      <c r="Q13" s="23"/>
      <c r="R13" s="23"/>
    </row>
    <row r="14" spans="1:18">
      <c r="A14" s="17"/>
      <c r="B14" s="14">
        <v>3.2</v>
      </c>
      <c r="C14" s="15">
        <v>0.10666666666666667</v>
      </c>
      <c r="D14" s="3"/>
      <c r="E14" s="3"/>
      <c r="F14" s="14">
        <v>2</v>
      </c>
      <c r="G14" s="24" t="s">
        <v>1</v>
      </c>
      <c r="H14" s="24">
        <v>19.935344827586217</v>
      </c>
      <c r="I14" s="25" t="s">
        <v>1</v>
      </c>
      <c r="J14" s="25">
        <v>19.935344827586217</v>
      </c>
      <c r="K14" s="26" t="s">
        <v>1</v>
      </c>
      <c r="L14" s="27">
        <v>19.935344827586217</v>
      </c>
      <c r="M14" s="28" t="s">
        <v>1</v>
      </c>
      <c r="N14" s="28">
        <v>19.935344827586217</v>
      </c>
      <c r="O14" s="23"/>
      <c r="P14" s="23"/>
      <c r="Q14" s="29" t="s">
        <v>1</v>
      </c>
      <c r="R14" s="29">
        <v>19.935344827586217</v>
      </c>
    </row>
    <row r="15" spans="1:18">
      <c r="A15" s="16" t="s">
        <v>111</v>
      </c>
      <c r="B15" s="16">
        <v>30</v>
      </c>
      <c r="C15" s="30"/>
      <c r="D15" s="3"/>
      <c r="E15" s="3"/>
      <c r="F15" s="14">
        <v>3</v>
      </c>
      <c r="G15" s="24" t="s">
        <v>104</v>
      </c>
      <c r="H15" s="24">
        <v>19.181034482758623</v>
      </c>
      <c r="I15" s="25" t="s">
        <v>104</v>
      </c>
      <c r="J15" s="25">
        <v>19.181034482758623</v>
      </c>
      <c r="K15" s="26" t="s">
        <v>104</v>
      </c>
      <c r="L15" s="26">
        <v>19.181034482758623</v>
      </c>
      <c r="M15" s="23"/>
      <c r="N15" s="23"/>
      <c r="O15" s="31" t="s">
        <v>104</v>
      </c>
      <c r="P15" s="31">
        <v>19.181034482758623</v>
      </c>
      <c r="Q15" s="29" t="s">
        <v>104</v>
      </c>
      <c r="R15" s="29">
        <v>19.181034482758623</v>
      </c>
    </row>
    <row r="16" spans="1:18">
      <c r="A16" s="3"/>
      <c r="B16" s="3"/>
      <c r="C16" s="3"/>
      <c r="D16" s="3"/>
      <c r="E16" s="3"/>
      <c r="F16" s="14">
        <v>4</v>
      </c>
      <c r="G16" s="24" t="s">
        <v>106</v>
      </c>
      <c r="H16" s="24">
        <v>18.857758620689648</v>
      </c>
      <c r="I16" s="25" t="s">
        <v>106</v>
      </c>
      <c r="J16" s="25">
        <v>18.857758620689648</v>
      </c>
      <c r="K16" s="23"/>
      <c r="L16" s="23"/>
      <c r="M16" s="28" t="s">
        <v>106</v>
      </c>
      <c r="N16" s="28">
        <v>18.857758620689648</v>
      </c>
      <c r="O16" s="31" t="s">
        <v>106</v>
      </c>
      <c r="P16" s="31">
        <v>18.857758620689648</v>
      </c>
      <c r="Q16" s="29" t="s">
        <v>106</v>
      </c>
      <c r="R16" s="29">
        <v>18.857758620689648</v>
      </c>
    </row>
    <row r="17" spans="1:18">
      <c r="A17" s="12" t="s">
        <v>109</v>
      </c>
      <c r="B17" s="13" t="s">
        <v>110</v>
      </c>
      <c r="C17" s="3"/>
      <c r="D17" s="3"/>
      <c r="E17" s="3"/>
      <c r="F17" s="14">
        <v>5</v>
      </c>
      <c r="G17" s="24" t="s">
        <v>105</v>
      </c>
      <c r="H17" s="24">
        <v>16.163793103448299</v>
      </c>
      <c r="I17" s="32"/>
      <c r="J17" s="32"/>
      <c r="K17" s="26" t="s">
        <v>105</v>
      </c>
      <c r="L17" s="26">
        <v>16.163793103448299</v>
      </c>
      <c r="M17" s="28" t="s">
        <v>105</v>
      </c>
      <c r="N17" s="28">
        <v>16.163793103448299</v>
      </c>
      <c r="O17" s="31" t="s">
        <v>105</v>
      </c>
      <c r="P17" s="31">
        <v>16.163793103448299</v>
      </c>
      <c r="Q17" s="29" t="s">
        <v>105</v>
      </c>
      <c r="R17" s="29">
        <v>16.163793103448299</v>
      </c>
    </row>
    <row r="18" spans="1:18">
      <c r="A18" s="15">
        <v>0.31666666666666671</v>
      </c>
      <c r="B18" s="10">
        <v>0.6166666666666667</v>
      </c>
      <c r="C18" s="3"/>
      <c r="D18" s="33"/>
      <c r="E18" s="3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15">
        <v>0.30000000000000004</v>
      </c>
      <c r="B19" s="3"/>
      <c r="C19" s="3"/>
      <c r="D19" s="33"/>
      <c r="E19" s="33"/>
      <c r="F19" s="16" t="s">
        <v>118</v>
      </c>
      <c r="G19" s="3"/>
      <c r="H19" s="16">
        <v>100.00000000000003</v>
      </c>
      <c r="I19" s="3"/>
      <c r="J19" s="16">
        <v>83.83620689655173</v>
      </c>
      <c r="K19" s="3"/>
      <c r="L19" s="16">
        <v>81.142241379310377</v>
      </c>
      <c r="M19" s="3"/>
      <c r="N19" s="16">
        <v>80.818965517241409</v>
      </c>
      <c r="O19" s="3"/>
      <c r="P19" s="16">
        <v>80.064655172413808</v>
      </c>
      <c r="Q19" s="3"/>
      <c r="R19" s="16">
        <v>74.13793103448279</v>
      </c>
    </row>
    <row r="20" spans="1:18">
      <c r="A20" s="34">
        <v>0.2166666666666667</v>
      </c>
      <c r="B20" s="3"/>
      <c r="C20" s="3"/>
      <c r="D20" s="33"/>
      <c r="E20" s="33"/>
      <c r="F20" s="3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15">
        <v>0.16666666666666671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12" t="s">
        <v>109</v>
      </c>
      <c r="B24" s="13" t="s">
        <v>110</v>
      </c>
      <c r="C24" s="3"/>
      <c r="D24" s="3"/>
      <c r="E24" s="3"/>
      <c r="F24" s="88" t="s">
        <v>113</v>
      </c>
      <c r="G24" s="88"/>
      <c r="H24" s="89" t="s">
        <v>114</v>
      </c>
      <c r="I24" s="89"/>
      <c r="J24" s="90" t="s">
        <v>115</v>
      </c>
      <c r="K24" s="90"/>
      <c r="L24" s="86" t="s">
        <v>116</v>
      </c>
      <c r="M24" s="86"/>
      <c r="N24" s="3"/>
      <c r="O24" s="3"/>
      <c r="P24" s="3"/>
      <c r="Q24" s="3"/>
      <c r="R24" s="3"/>
    </row>
    <row r="25" spans="1:18">
      <c r="A25" s="15">
        <v>0.25</v>
      </c>
      <c r="B25" s="10">
        <v>0.58333333333333337</v>
      </c>
      <c r="C25" s="3"/>
      <c r="D25" s="3"/>
      <c r="E25" s="3"/>
      <c r="F25" s="19" t="s">
        <v>27</v>
      </c>
      <c r="G25" s="19">
        <v>25.862068965517242</v>
      </c>
      <c r="H25" s="20" t="s">
        <v>27</v>
      </c>
      <c r="I25" s="20">
        <v>25.862068965517242</v>
      </c>
      <c r="J25" s="21" t="s">
        <v>27</v>
      </c>
      <c r="K25" s="21">
        <v>25.862068965517242</v>
      </c>
      <c r="L25" s="22" t="s">
        <v>27</v>
      </c>
      <c r="M25" s="22">
        <v>25.862068965517242</v>
      </c>
      <c r="N25" s="3"/>
      <c r="O25" s="3"/>
      <c r="P25" s="3"/>
      <c r="Q25" s="3"/>
      <c r="R25" s="3"/>
    </row>
    <row r="26" spans="1:18">
      <c r="A26" s="15">
        <v>0.33333333333333337</v>
      </c>
      <c r="B26" s="3"/>
      <c r="C26" s="3"/>
      <c r="D26" s="3"/>
      <c r="E26" s="3"/>
      <c r="F26" s="25" t="s">
        <v>1</v>
      </c>
      <c r="G26" s="25">
        <v>19.935344827586217</v>
      </c>
      <c r="H26" s="26" t="s">
        <v>1</v>
      </c>
      <c r="I26" s="27">
        <v>19.935344827586217</v>
      </c>
      <c r="J26" s="28" t="s">
        <v>1</v>
      </c>
      <c r="K26" s="28">
        <v>19.935344827586217</v>
      </c>
      <c r="L26" s="23"/>
      <c r="M26" s="23"/>
      <c r="N26" s="3"/>
      <c r="O26" s="3"/>
      <c r="P26" s="3"/>
      <c r="Q26" s="3"/>
      <c r="R26" s="3"/>
    </row>
    <row r="27" spans="1:18">
      <c r="A27" s="34">
        <v>0.21666666666666665</v>
      </c>
      <c r="B27" s="3"/>
      <c r="C27" s="3"/>
      <c r="D27" s="3"/>
      <c r="E27" s="3"/>
      <c r="F27" s="25" t="s">
        <v>104</v>
      </c>
      <c r="G27" s="25">
        <v>19.181034482758623</v>
      </c>
      <c r="H27" s="26" t="s">
        <v>104</v>
      </c>
      <c r="I27" s="26">
        <v>19.181034482758623</v>
      </c>
      <c r="J27" s="23"/>
      <c r="K27" s="23"/>
      <c r="L27" s="31" t="s">
        <v>104</v>
      </c>
      <c r="M27" s="31">
        <v>19.181034482758623</v>
      </c>
      <c r="N27" s="3"/>
      <c r="O27" s="3"/>
      <c r="P27" s="3"/>
      <c r="Q27" s="3"/>
      <c r="R27" s="3"/>
    </row>
    <row r="28" spans="1:18">
      <c r="A28" s="15">
        <v>0.2</v>
      </c>
      <c r="B28" s="3"/>
      <c r="C28" s="3"/>
      <c r="D28" s="3"/>
      <c r="E28" s="3"/>
      <c r="F28" s="25" t="s">
        <v>106</v>
      </c>
      <c r="G28" s="25">
        <v>18.857758620689648</v>
      </c>
      <c r="H28" s="23"/>
      <c r="I28" s="23"/>
      <c r="J28" s="28" t="s">
        <v>106</v>
      </c>
      <c r="K28" s="28">
        <v>18.857758620689648</v>
      </c>
      <c r="L28" s="31" t="s">
        <v>106</v>
      </c>
      <c r="M28" s="31">
        <v>18.857758620689648</v>
      </c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2"/>
      <c r="G29" s="32"/>
      <c r="H29" s="26" t="s">
        <v>105</v>
      </c>
      <c r="I29" s="26">
        <v>16.163793103448299</v>
      </c>
      <c r="J29" s="28" t="s">
        <v>105</v>
      </c>
      <c r="K29" s="28">
        <v>16.163793103448299</v>
      </c>
      <c r="L29" s="31" t="s">
        <v>105</v>
      </c>
      <c r="M29" s="31">
        <v>16.163793103448299</v>
      </c>
      <c r="N29" s="3"/>
      <c r="O29" s="3"/>
      <c r="P29" s="3"/>
      <c r="Q29" s="3"/>
      <c r="R29" s="3"/>
    </row>
    <row r="30" spans="1: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"/>
      <c r="B31" s="3"/>
      <c r="C31" s="3"/>
      <c r="D31" s="3"/>
      <c r="E31" s="3"/>
      <c r="F31" s="3"/>
      <c r="G31" s="16">
        <v>83.83620689655173</v>
      </c>
      <c r="H31" s="3"/>
      <c r="I31" s="16">
        <v>81.142241379310377</v>
      </c>
      <c r="J31" s="3"/>
      <c r="K31" s="16">
        <v>80.818965517241409</v>
      </c>
      <c r="L31" s="3"/>
      <c r="M31" s="16">
        <v>80.064655172413808</v>
      </c>
      <c r="N31" s="3"/>
      <c r="O31" s="3"/>
      <c r="P31" s="3"/>
      <c r="Q31" s="3"/>
      <c r="R31" s="3"/>
    </row>
  </sheetData>
  <mergeCells count="10">
    <mergeCell ref="O12:P12"/>
    <mergeCell ref="Q12:R12"/>
    <mergeCell ref="F24:G24"/>
    <mergeCell ref="H24:I24"/>
    <mergeCell ref="J24:K24"/>
    <mergeCell ref="L24:M24"/>
    <mergeCell ref="G12:H12"/>
    <mergeCell ref="I12:J12"/>
    <mergeCell ref="K12:L12"/>
    <mergeCell ref="M12:N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rightToLeft="1" workbookViewId="0">
      <selection activeCell="A2" sqref="A2"/>
    </sheetView>
  </sheetViews>
  <sheetFormatPr defaultRowHeight="15"/>
  <cols>
    <col min="1" max="1" width="77.140625" customWidth="1"/>
  </cols>
  <sheetData>
    <row r="1" spans="1:1" ht="45">
      <c r="A1" s="97" t="s">
        <v>155</v>
      </c>
    </row>
    <row r="2" spans="1:1" ht="27.75">
      <c r="A2" s="93" t="s">
        <v>126</v>
      </c>
    </row>
    <row r="3" spans="1:1" ht="21">
      <c r="A3" s="94" t="s">
        <v>127</v>
      </c>
    </row>
    <row r="4" spans="1:1" ht="21">
      <c r="A4" s="94" t="s">
        <v>128</v>
      </c>
    </row>
    <row r="5" spans="1:1" ht="21">
      <c r="A5" s="94" t="s">
        <v>129</v>
      </c>
    </row>
    <row r="6" spans="1:1" ht="21">
      <c r="A6" s="94" t="s">
        <v>130</v>
      </c>
    </row>
    <row r="7" spans="1:1" ht="21">
      <c r="A7" s="94" t="s">
        <v>131</v>
      </c>
    </row>
    <row r="8" spans="1:1" ht="21">
      <c r="A8" s="94" t="s">
        <v>132</v>
      </c>
    </row>
    <row r="9" spans="1:1" ht="21">
      <c r="A9" s="94" t="s">
        <v>133</v>
      </c>
    </row>
    <row r="10" spans="1:1" ht="21">
      <c r="A10" s="94" t="s">
        <v>134</v>
      </c>
    </row>
    <row r="11" spans="1:1" ht="21">
      <c r="A11" s="94" t="s">
        <v>135</v>
      </c>
    </row>
    <row r="12" spans="1:1">
      <c r="A12" s="95"/>
    </row>
    <row r="13" spans="1:1" ht="27.75">
      <c r="A13" s="93" t="s">
        <v>136</v>
      </c>
    </row>
    <row r="14" spans="1:1" ht="21">
      <c r="A14" s="94" t="s">
        <v>137</v>
      </c>
    </row>
    <row r="15" spans="1:1" ht="21">
      <c r="A15" s="94" t="s">
        <v>138</v>
      </c>
    </row>
    <row r="16" spans="1:1" ht="21">
      <c r="A16" s="94" t="s">
        <v>139</v>
      </c>
    </row>
    <row r="17" spans="1:1" ht="21">
      <c r="A17" s="94" t="s">
        <v>140</v>
      </c>
    </row>
    <row r="18" spans="1:1" ht="21">
      <c r="A18" s="96" t="s">
        <v>141</v>
      </c>
    </row>
    <row r="19" spans="1:1" ht="21">
      <c r="A19" s="96" t="s">
        <v>142</v>
      </c>
    </row>
    <row r="20" spans="1:1">
      <c r="A20" s="95"/>
    </row>
    <row r="21" spans="1:1" ht="27.75">
      <c r="A21" s="93" t="s">
        <v>143</v>
      </c>
    </row>
    <row r="22" spans="1:1" ht="21">
      <c r="A22" s="94" t="s">
        <v>144</v>
      </c>
    </row>
    <row r="23" spans="1:1" ht="21">
      <c r="A23" s="94" t="s">
        <v>145</v>
      </c>
    </row>
    <row r="24" spans="1:1" ht="21">
      <c r="A24" s="94" t="s">
        <v>146</v>
      </c>
    </row>
    <row r="25" spans="1:1" ht="21">
      <c r="A25" s="94" t="s">
        <v>147</v>
      </c>
    </row>
    <row r="26" spans="1:1" ht="21">
      <c r="A26" s="94" t="s">
        <v>148</v>
      </c>
    </row>
    <row r="27" spans="1:1" ht="21">
      <c r="A27" s="94" t="s">
        <v>149</v>
      </c>
    </row>
    <row r="28" spans="1:1" ht="21">
      <c r="A28" s="94" t="s">
        <v>150</v>
      </c>
    </row>
    <row r="29" spans="1:1" ht="21">
      <c r="A29" s="94" t="s">
        <v>151</v>
      </c>
    </row>
    <row r="30" spans="1:1" ht="21">
      <c r="A30" s="94" t="s">
        <v>152</v>
      </c>
    </row>
    <row r="31" spans="1:1" ht="27.75">
      <c r="A31" s="93" t="s">
        <v>106</v>
      </c>
    </row>
    <row r="32" spans="1:1" ht="21">
      <c r="A32" s="94" t="s">
        <v>153</v>
      </c>
    </row>
    <row r="33" spans="1:1" ht="21">
      <c r="A33" s="94" t="s">
        <v>154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rightToLeft="1" tabSelected="1" workbookViewId="0"/>
  </sheetViews>
  <sheetFormatPr defaultRowHeight="15"/>
  <cols>
    <col min="1" max="1" width="73.42578125" customWidth="1"/>
  </cols>
  <sheetData>
    <row r="1" spans="1:1" ht="43.5" customHeight="1">
      <c r="A1" s="99" t="s">
        <v>156</v>
      </c>
    </row>
    <row r="2" spans="1:1">
      <c r="A2" s="98" t="s">
        <v>157</v>
      </c>
    </row>
    <row r="3" spans="1:1">
      <c r="A3" s="92" t="s">
        <v>158</v>
      </c>
    </row>
    <row r="4" spans="1:1">
      <c r="A4" s="98" t="s">
        <v>159</v>
      </c>
    </row>
    <row r="5" spans="1:1">
      <c r="A5" s="92" t="s">
        <v>160</v>
      </c>
    </row>
    <row r="6" spans="1:1">
      <c r="A6" s="98" t="s">
        <v>161</v>
      </c>
    </row>
    <row r="7" spans="1:1">
      <c r="A7" s="92" t="s">
        <v>162</v>
      </c>
    </row>
    <row r="8" spans="1:1">
      <c r="A8" s="98" t="s">
        <v>163</v>
      </c>
    </row>
    <row r="9" spans="1:1">
      <c r="A9" s="92" t="s">
        <v>164</v>
      </c>
    </row>
    <row r="10" spans="1:1">
      <c r="A10" s="98" t="s">
        <v>165</v>
      </c>
    </row>
    <row r="11" spans="1:1">
      <c r="A11" s="9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swott general</vt:lpstr>
      <vt:lpstr>AHP</vt:lpstr>
      <vt:lpstr>IFE-EFE</vt:lpstr>
      <vt:lpstr>swot تخصصی</vt:lpstr>
      <vt:lpstr>AIDA-AHP</vt:lpstr>
      <vt:lpstr>استراتژی سیاست</vt:lpstr>
      <vt:lpstr>چشم انداز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2012-05-30T03:56:35Z</dcterms:created>
  <dcterms:modified xsi:type="dcterms:W3CDTF">2012-05-30T04:20:11Z</dcterms:modified>
</cp:coreProperties>
</file>